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1330" yWindow="1080" windowWidth="49440" windowHeight="15870"/>
  </bookViews>
  <sheets>
    <sheet name="Reimbursement Request" sheetId="3" r:id="rId1"/>
    <sheet name="Receipt Detail" sheetId="2" r:id="rId2"/>
    <sheet name="Lookups" sheetId="4" state="hidden" r:id="rId3"/>
    <sheet name="Additional Varied Travel" sheetId="5" r:id="rId4"/>
  </sheets>
  <definedNames>
    <definedName name="name">'Reimbursement Request'!#REF!</definedName>
    <definedName name="_xlnm.Print_Area" localSheetId="0">'Reimbursement Request'!$A$1:$U$63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0" i="5" l="1"/>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4" i="3"/>
  <c r="R43" i="3"/>
  <c r="R42" i="3"/>
  <c r="R41" i="3"/>
  <c r="E51" i="5" l="1"/>
  <c r="R16" i="3" l="1"/>
  <c r="R28" i="3" s="1"/>
  <c r="T41" i="3"/>
  <c r="T42" i="3"/>
  <c r="T43" i="3"/>
  <c r="T44" i="3"/>
  <c r="C1"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E35" i="2"/>
  <c r="F35" i="2"/>
  <c r="G35" i="2"/>
  <c r="J54" i="3" s="1"/>
  <c r="H35" i="2"/>
  <c r="I35" i="2"/>
  <c r="J56" i="3" s="1"/>
  <c r="J35" i="2"/>
  <c r="J52" i="3"/>
  <c r="J53" i="3"/>
  <c r="J55" i="3"/>
  <c r="J57" i="3"/>
  <c r="C3" i="2"/>
  <c r="A52" i="3"/>
  <c r="A53" i="3"/>
  <c r="A54" i="3"/>
  <c r="A55" i="3"/>
  <c r="A56" i="3"/>
  <c r="A57" i="3"/>
  <c r="K10" i="2"/>
  <c r="F51" i="5"/>
  <c r="S45" i="3" s="1"/>
  <c r="S46" i="3" s="1"/>
  <c r="R45" i="3"/>
  <c r="R46" i="3" s="1"/>
  <c r="K34" i="2"/>
  <c r="K33" i="2"/>
  <c r="K32" i="2"/>
  <c r="K31" i="2"/>
  <c r="K30" i="2"/>
  <c r="K29" i="2"/>
  <c r="K28" i="2"/>
  <c r="K27" i="2"/>
  <c r="K26" i="2"/>
  <c r="K25" i="2"/>
  <c r="K24" i="2"/>
  <c r="K23" i="2"/>
  <c r="K22" i="2"/>
  <c r="K21" i="2"/>
  <c r="K20" i="2"/>
  <c r="K19" i="2"/>
  <c r="K18" i="2"/>
  <c r="K17" i="2"/>
  <c r="K16" i="2"/>
  <c r="K15" i="2"/>
  <c r="K14" i="2"/>
  <c r="K13" i="2"/>
  <c r="K12" i="2"/>
  <c r="K11" i="2"/>
  <c r="S37" i="3"/>
  <c r="T37" i="3"/>
  <c r="R37" i="3"/>
  <c r="R30" i="3" l="1"/>
  <c r="G51" i="5"/>
  <c r="T45" i="3" s="1"/>
  <c r="T46" i="3" s="1"/>
  <c r="M50" i="3" s="1"/>
  <c r="K35" i="2"/>
  <c r="P50" i="3" s="1"/>
  <c r="I58" i="3"/>
  <c r="S50" i="3" l="1"/>
  <c r="A61" i="3" l="1"/>
  <c r="K61" i="3"/>
  <c r="L58" i="3"/>
</calcChain>
</file>

<file path=xl/sharedStrings.xml><?xml version="1.0" encoding="utf-8"?>
<sst xmlns="http://schemas.openxmlformats.org/spreadsheetml/2006/main" count="89" uniqueCount="69">
  <si>
    <t xml:space="preserve">  </t>
  </si>
  <si>
    <t>January</t>
  </si>
  <si>
    <t>February</t>
  </si>
  <si>
    <t>March</t>
  </si>
  <si>
    <t>April</t>
  </si>
  <si>
    <t>May</t>
  </si>
  <si>
    <t>June</t>
  </si>
  <si>
    <t>July</t>
  </si>
  <si>
    <t>August</t>
  </si>
  <si>
    <t>September</t>
  </si>
  <si>
    <t>October</t>
  </si>
  <si>
    <t>November</t>
  </si>
  <si>
    <t>December</t>
  </si>
  <si>
    <t>ព័ត៌មាន​ទាក់ទង</t>
  </si>
  <si>
    <t>ឈ្មោះ</t>
  </si>
  <si>
    <t>ទូរសព្ទ ឬ​អាសយដ្ឋាន​អេឡិចត្រូនិក</t>
  </si>
  <si>
    <t>តម្លៃ​ការទូទាត់</t>
  </si>
  <si>
    <t>អាសយដ្ឋាន</t>
  </si>
  <si>
    <t>ស្តេក និង វួដ</t>
  </si>
  <si>
    <t>អាសយដ្ឋាន​នៃចំនុច​ចាប់ផ្ដើម</t>
  </si>
  <si>
    <t>អាសយដ្ឋាន​នៃទិសដៅ</t>
  </si>
  <si>
    <t>គោលបំណង</t>
  </si>
  <si>
    <t>ចម្ងាយ​ទៅ​មក​ជា​គីឡូម៉ែត</t>
  </si>
  <si>
    <t>ថ្លៃឈ្នួល ឬ​ការចំណាយ​លើ​ការធ្វើដំណើរ​ទៅ​មក</t>
  </si>
  <si>
    <t>ខែ</t>
  </si>
  <si>
    <t>សូម​គូស​ក្នុង​ប្រអប់​កាលបរិច្ឆេទ​នៃ​ការធ្វើដំណើរ​ជា​ប្រចាំ ។</t>
  </si>
  <si>
    <t>តម្លៃ​សរុប​នៃ​ការធ្វើដំណើរ​ជាប្រចាំ</t>
  </si>
  <si>
    <t>ថ្ងៃ​ដែល​បាន​ធ្វើដំណើរ</t>
  </si>
  <si>
    <t>កាលបរិច្ឆេទ</t>
  </si>
  <si>
    <t>ចំណុច​ចាប់ផ្ដើម ( ទីតាំង​ច្បាស់លាស់ )</t>
  </si>
  <si>
    <t>ទិសដៅ ( ទីតាំង​ច្បាស់លាស់ )</t>
  </si>
  <si>
    <t>គីឡូម៉ែត</t>
  </si>
  <si>
    <t>ថ្លៃឈ្នួល ឬ​ការចំណាយ</t>
  </si>
  <si>
    <t>តម្លៃ</t>
  </si>
  <si>
    <t>តម្លៃ​សរុប​នៃការ​ធ្វើដំណើរ​ចម្រុះ​បន្ថែម</t>
  </si>
  <si>
    <t xml:space="preserve">តម្លៃ​សរុប​នៃ​ការ​ធ្វើដំណើរ​ចម្រុះ </t>
  </si>
  <si>
    <t>តម្លៃ​សរុប</t>
  </si>
  <si>
    <t>ការពិពណ៌នា</t>
  </si>
  <si>
    <t>លេខ​សម្គាល់​នាយកដ្ឋាន</t>
  </si>
  <si>
    <t>គណនី</t>
  </si>
  <si>
    <t>ផលិតផល</t>
  </si>
  <si>
    <t>តម្លៃ​ការធ្វើដំណើរ​សរុប</t>
  </si>
  <si>
    <t>តម្លៃ​ផ្សេងៗ*</t>
  </si>
  <si>
    <t>តម្លៃ​ទូទាត់​ប្រាក់សរុប</t>
  </si>
  <si>
    <t>ហត្ថលេខា​អនុមតិ​ការទូទាត់ប្រាក់</t>
  </si>
  <si>
    <t>ហត្ថលេខា​អ្នក​ស្នើ</t>
  </si>
  <si>
    <t>ហត្ថលេខា​អ្នក​អនុមតិ​ទី1</t>
  </si>
  <si>
    <t>ហត្ថលេខា​អ្នក​អនុមតិ​ទី2</t>
  </si>
  <si>
    <t>ការដាក់តម្លៃ​សរុប</t>
  </si>
  <si>
    <t>*សូម​បំពេញ ហើយ​ភ្ជាប់​មក​ជាមួយ​នូវ​ទម្រង់​លម្អិត​នៃបង្កាន់ដៃ​សំណើ​ការទូទាត់ប្រាក់ និង​បង្កាន់ដៃ​ដើម ។</t>
  </si>
  <si>
    <t>តម្លៃ​ការទូទាត់​សម្រាប់​ការធ្វើដំណើរ​ជាប្រចាំ​
ថ្ងៃ x ( គីឡូម៉ែត x តម្លៃ + ឈ្នួល ឬ​ការចំណាយ )</t>
  </si>
  <si>
    <t>© 2015 ដោយ Intellectual Reserve, Inc ។ រក្សាសិទ្ធិ​គ្រប់យ៉ាង ។ បោះពុម្ព​នៅ ស.រ.អា. ។ 1/15 ។ PD10049292</t>
  </si>
  <si>
    <t>នៅ​ពេល​ណា​ដែល​អាច​ធ្វើ​ទៅ​បាន សូម​ទិញ​សម្ភារ​ថ្នាក់​សិក្ខាសាលា និង​ថ្នាក់​វិទ្យាស្ថាន​ដោយ​ប្រើ​និតិវិធី​បង្កាន់ដៃ​មួយ​ដាច់​ដោយ​ឡែក​ពី​សម្ភារ​ផ្ទាល់ខ្លួន ។</t>
  </si>
  <si>
    <t>សេចក្ដី​លម្អិត​ពី​បង្កាន់ដៃ​ដែល​បាន​ដាក់ស្នើ​សម្រាប់​ការទូទាត់ប្រាក់ សូម​រៀបរាប់​ពីបង្កាន់ដៃ​នីមួយៗ និង​តម្លៃ​ដែល​ត្រូវ​ទូទាត់ប្រាក់ ។ សូម​សរសេរ​លេខ​បង្កាន់​ដៃ​នៅ​លើ​បង្កាន់​ដៃ​នីមួយៗ ។</t>
  </si>
  <si>
    <t>សូម​សរសេរ​ការរៀបរាប់​ពី​គណនី​ក្នុង​ជួរឈរ​ដំបូង រួច​បែងចែក​តម្លៃ​តាម​គណនី ។ សូម​បែងចែក​ពន្ធ​បើ​ចាំបាច់ ។</t>
  </si>
  <si>
    <t>លេខ​បង្កាន់ដៃ</t>
  </si>
  <si>
    <t>ឈ្មោះ​អ្នកលក់</t>
  </si>
  <si>
    <t>គោលបំណង និង​ការពិពណ៌នា​ពី​ការទិញ</t>
  </si>
  <si>
    <t>គណនី​សរុប</t>
  </si>
  <si>
    <t>ម៉ាយ៍ ឬ គីឡូម៉ែត</t>
  </si>
  <si>
    <t>ឈ្នួល ឬ​ការចំណាយ</t>
  </si>
  <si>
    <t>© 2015 ដោយ Intellectual Reserve, Inc ។ រក្សាសិទ្ធិ​គ្រប់យ៉ាង ។ 1/15 ។ PD10048700</t>
  </si>
  <si>
    <t>សំណើ​ការទូទាត់ប្រាក់​សម្រាប់​អ្នក​មិនមែន​ជា​បុគ្គលិក ( ក្រៅ​សហរដ្ឋ និង​ប្រទេស​កាណាដា )</t>
  </si>
  <si>
    <r>
      <t>​ការធ្វើដំណើរ​ជា​ប្រចាំ...</t>
    </r>
    <r>
      <rPr>
        <sz val="8"/>
        <rFont val="Khmer UI"/>
        <family val="2"/>
      </rPr>
      <t xml:space="preserve"> ប្រសិនបើ​អាច សូម​ភ្ជាប់​មក​ជាមួយ​នូវ​ការគណនា​ជា​គីឡូម៉ែត​ចេញ​ពី​ផែនទី​ដែល​អាច​ដកស្រង់​បាន ។ សម្រាប់​អ្នក​ធ្វើដំណើរ​តាមយន្តហោះ​ដែល​ឈប់​ច្រើនកន្លែង សូម​បញ្ចូល ឬ​ភ្ជាប់​មក​ជាមួយ​នូវអាសយដ្ឋាន​​កន្លែង​ឈប់​នីមួយៗ ។</t>
    </r>
  </si>
  <si>
    <r>
      <t>ការធ្វើដំណើរ​ចម្រុះ...</t>
    </r>
    <r>
      <rPr>
        <sz val="8"/>
        <rFont val="Khmer UI"/>
        <family val="2"/>
      </rPr>
      <t xml:space="preserve"> សូម​សរសេរ​ការធ្វើដំណើរ​នីមួយៗ​ដោយ​ឡែក​ពីគ្នា ។ អ្នក​អាច​ភ្ជាប់​មក​ជាមួយ​នូវ​តារាង​ខាង​ក្រោម ។  សូម​សង្ខេប​តម្លៃ​សរុប​ក្នុង​ជួរ​តម្លៃ​សរុប​នៃការ​ធ្វើដំណើរ​ចម្រុះ​ខាង​ក្រោម ។</t>
    </r>
  </si>
  <si>
    <r>
      <t>ការដាក់តម្លៃ</t>
    </r>
    <r>
      <rPr>
        <sz val="8"/>
        <rFont val="Khmer UI"/>
        <family val="2"/>
      </rPr>
      <t xml:space="preserve"> ការដាក់​តម្លៃ​សរុប​ត្រូវតែ​ត្រូវ​នឹង​តម្លៃ​សរុប​នៃ​ការទូទាត់ប្រាក់ ។</t>
    </r>
  </si>
  <si>
    <t>ហត្ថលេខា​ការទូទាត់​ជា​សាច់ប្រាក់</t>
  </si>
  <si>
    <t>ទម្រង់​លម្អិត​នៃ​បង្កាន់ដៃ​សំណើ​ការទូទាត់ប្រាក់</t>
  </si>
  <si>
    <t>អាត្រា​តម្លៃ​ការទូទាត់ប្រាក់</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</si>
</sst>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6" x14ac:knownFonts="1">
    <font>
      <sz val="10"/>
      <name val="Arial"/>
    </font>
    <font>
      <sz val="10"/>
      <name val="Arial"/>
      <family val="2"/>
    </font>
    <font>
      <b/>
      <sz val="9.5"/>
      <name val="Khmer UI"/>
      <family val="2"/>
    </font>
    <font>
      <b/>
      <sz val="8"/>
      <name val="Khmer UI"/>
      <family val="2"/>
    </font>
    <font>
      <sz val="10"/>
      <name val="Khmer UI"/>
      <family val="2"/>
    </font>
    <font>
      <sz val="9"/>
      <name val="Khmer UI"/>
      <family val="2"/>
    </font>
    <font>
      <b/>
      <sz val="16"/>
      <name val="Khmer UI"/>
      <family val="2"/>
    </font>
    <font>
      <sz val="11"/>
      <name val="Khmer UI"/>
      <family val="2"/>
    </font>
    <font>
      <sz val="14"/>
      <name val="Khmer UI"/>
      <family val="2"/>
    </font>
    <font>
      <sz val="8"/>
      <name val="Khmer UI"/>
      <family val="2"/>
    </font>
    <font>
      <sz val="7"/>
      <name val="Khmer UI"/>
      <family val="2"/>
    </font>
    <font>
      <b/>
      <sz val="7"/>
      <name val="Khmer UI"/>
      <family val="2"/>
    </font>
    <font>
      <b/>
      <sz val="15"/>
      <color rgb="FFFF0000"/>
      <name val="Khmer UI"/>
      <family val="2"/>
    </font>
    <font>
      <sz val="6.5"/>
      <name val="Khmer UI"/>
      <family val="2"/>
    </font>
    <font>
      <sz val="6"/>
      <name val="Khmer UI"/>
      <family val="2"/>
    </font>
    <font>
      <b/>
      <sz val="10"/>
      <name val="Khmer UI"/>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49">
    <xf numFmtId="0" fontId="0" fillId="0" borderId="0" xfId="0"/>
    <xf numFmtId="0" fontId="1" fillId="0" borderId="0" xfId="0" applyFont="1"/>
    <xf numFmtId="0" fontId="1" fillId="0" borderId="0" xfId="0" quotePrefix="1" applyFont="1"/>
    <xf numFmtId="0" fontId="4" fillId="2" borderId="0" xfId="0" applyFont="1" applyFill="1" applyProtection="1"/>
    <xf numFmtId="0" fontId="5" fillId="2" borderId="0" xfId="0" applyFont="1" applyFill="1" applyBorder="1" applyAlignment="1" applyProtection="1">
      <alignment horizontal="center"/>
    </xf>
    <xf numFmtId="0" fontId="6" fillId="2" borderId="0" xfId="0" applyFont="1" applyFill="1" applyBorder="1" applyAlignment="1" applyProtection="1">
      <alignment vertical="top"/>
    </xf>
    <xf numFmtId="0" fontId="5" fillId="0" borderId="0" xfId="0" applyFont="1" applyFill="1" applyBorder="1" applyAlignment="1">
      <alignment horizontal="center"/>
    </xf>
    <xf numFmtId="0" fontId="4" fillId="0" borderId="0" xfId="0" applyFont="1" applyFill="1"/>
    <xf numFmtId="0" fontId="5" fillId="0" borderId="0" xfId="0" applyFont="1" applyFill="1" applyBorder="1" applyAlignment="1" applyProtection="1">
      <alignment horizontal="center"/>
    </xf>
    <xf numFmtId="0" fontId="4" fillId="0" borderId="0" xfId="0" applyFont="1" applyFill="1" applyProtection="1"/>
    <xf numFmtId="0" fontId="4" fillId="2" borderId="0" xfId="0" applyFont="1" applyFill="1" applyBorder="1" applyProtection="1"/>
    <xf numFmtId="164" fontId="8" fillId="2" borderId="0" xfId="0" applyNumberFormat="1" applyFont="1" applyFill="1" applyBorder="1" applyAlignment="1" applyProtection="1">
      <alignment vertical="center" wrapText="1"/>
    </xf>
    <xf numFmtId="0" fontId="7" fillId="2" borderId="0" xfId="0" applyFont="1" applyFill="1" applyBorder="1" applyAlignment="1" applyProtection="1">
      <alignment horizontal="right" vertical="center"/>
    </xf>
    <xf numFmtId="0" fontId="8" fillId="2" borderId="0" xfId="0" applyNumberFormat="1" applyFont="1" applyFill="1" applyBorder="1" applyAlignment="1" applyProtection="1">
      <alignment vertical="center" wrapText="1"/>
    </xf>
    <xf numFmtId="0" fontId="7" fillId="2" borderId="13" xfId="0" applyFont="1" applyFill="1" applyBorder="1" applyAlignment="1" applyProtection="1">
      <alignment horizontal="right" vertical="center"/>
    </xf>
    <xf numFmtId="0" fontId="8" fillId="2" borderId="13" xfId="0" applyNumberFormat="1" applyFont="1" applyFill="1" applyBorder="1" applyAlignment="1" applyProtection="1">
      <alignment vertical="center" wrapText="1"/>
    </xf>
    <xf numFmtId="0" fontId="10" fillId="2" borderId="13" xfId="0" applyFont="1" applyFill="1" applyBorder="1" applyAlignment="1" applyProtection="1">
      <alignment horizontal="left" vertical="top"/>
    </xf>
    <xf numFmtId="0" fontId="9" fillId="0" borderId="24" xfId="0" applyFont="1" applyFill="1" applyBorder="1" applyAlignment="1" applyProtection="1">
      <alignment vertical="center" wrapText="1"/>
    </xf>
    <xf numFmtId="0" fontId="10" fillId="0" borderId="21" xfId="3" applyFont="1" applyBorder="1" applyAlignment="1" applyProtection="1">
      <alignment horizontal="right" vertical="center" wrapText="1"/>
    </xf>
    <xf numFmtId="0" fontId="10" fillId="0" borderId="26" xfId="3" applyFont="1" applyBorder="1" applyAlignment="1" applyProtection="1">
      <alignment horizontal="right" vertical="center" wrapText="1"/>
    </xf>
    <xf numFmtId="0" fontId="10" fillId="0" borderId="5" xfId="3" applyFont="1" applyBorder="1" applyAlignment="1" applyProtection="1">
      <alignment horizontal="right" wrapText="1"/>
      <protection locked="0"/>
    </xf>
    <xf numFmtId="0" fontId="10" fillId="0" borderId="2" xfId="3" applyFont="1" applyBorder="1" applyAlignment="1" applyProtection="1">
      <alignment horizontal="right" wrapText="1"/>
      <protection locked="0"/>
    </xf>
    <xf numFmtId="165" fontId="9" fillId="2" borderId="11" xfId="0" applyNumberFormat="1" applyFont="1" applyFill="1" applyBorder="1" applyAlignment="1">
      <alignment vertical="top"/>
    </xf>
    <xf numFmtId="165" fontId="9" fillId="2" borderId="0" xfId="0" applyNumberFormat="1" applyFont="1" applyFill="1" applyBorder="1" applyAlignment="1">
      <alignment vertical="top"/>
    </xf>
    <xf numFmtId="0" fontId="10" fillId="0" borderId="18" xfId="3" applyFont="1" applyBorder="1" applyAlignment="1" applyProtection="1">
      <alignment horizontal="right" vertical="center" wrapText="1"/>
    </xf>
    <xf numFmtId="0" fontId="10" fillId="0" borderId="20" xfId="3" applyFont="1" applyBorder="1" applyAlignment="1" applyProtection="1">
      <alignment horizontal="right" vertical="center" wrapText="1"/>
    </xf>
    <xf numFmtId="0" fontId="9" fillId="0" borderId="12" xfId="0" applyFont="1" applyFill="1" applyBorder="1" applyAlignment="1" applyProtection="1">
      <alignment vertical="center" wrapText="1"/>
      <protection locked="0"/>
    </xf>
    <xf numFmtId="0" fontId="10" fillId="0" borderId="5" xfId="3" applyFont="1" applyBorder="1" applyAlignment="1" applyProtection="1">
      <alignment horizontal="left" wrapText="1"/>
      <protection locked="0"/>
    </xf>
    <xf numFmtId="0" fontId="10" fillId="0" borderId="2" xfId="3" applyFont="1" applyBorder="1" applyAlignment="1" applyProtection="1">
      <alignment horizontal="left" wrapText="1"/>
      <protection locked="0"/>
    </xf>
    <xf numFmtId="0" fontId="9" fillId="2" borderId="11" xfId="0" applyFont="1" applyFill="1" applyBorder="1" applyAlignment="1" applyProtection="1">
      <alignment vertical="top"/>
    </xf>
    <xf numFmtId="0" fontId="9" fillId="2" borderId="0" xfId="0" applyFont="1" applyFill="1" applyBorder="1" applyAlignment="1" applyProtection="1">
      <alignment vertical="top"/>
    </xf>
    <xf numFmtId="0" fontId="10" fillId="0" borderId="11" xfId="3" applyFont="1" applyBorder="1" applyAlignment="1" applyProtection="1">
      <alignment horizontal="center" vertical="center" wrapText="1"/>
      <protection locked="0"/>
    </xf>
    <xf numFmtId="0" fontId="10" fillId="0" borderId="15" xfId="3" applyFont="1" applyBorder="1" applyAlignment="1" applyProtection="1">
      <alignment horizontal="center" vertical="center" wrapText="1"/>
      <protection locked="0"/>
    </xf>
    <xf numFmtId="0" fontId="9" fillId="2" borderId="11" xfId="0" applyFont="1" applyFill="1" applyBorder="1" applyProtection="1"/>
    <xf numFmtId="0" fontId="9" fillId="2" borderId="0" xfId="0" applyFont="1" applyFill="1" applyBorder="1" applyProtection="1"/>
    <xf numFmtId="0" fontId="9" fillId="0" borderId="1" xfId="0" applyFont="1" applyFill="1" applyBorder="1" applyAlignment="1" applyProtection="1">
      <protection locked="0"/>
    </xf>
    <xf numFmtId="2" fontId="9" fillId="2" borderId="11" xfId="0" applyNumberFormat="1" applyFont="1" applyFill="1" applyBorder="1" applyAlignment="1" applyProtection="1">
      <alignment vertical="top"/>
    </xf>
    <xf numFmtId="2" fontId="9" fillId="2" borderId="0" xfId="0" applyNumberFormat="1" applyFont="1" applyFill="1" applyBorder="1" applyAlignment="1" applyProtection="1">
      <alignment vertical="top"/>
    </xf>
    <xf numFmtId="0" fontId="9" fillId="0" borderId="10" xfId="0" applyFont="1" applyFill="1" applyBorder="1" applyAlignment="1" applyProtection="1">
      <alignment horizontal="left" vertical="center" wrapText="1"/>
      <protection locked="0"/>
    </xf>
    <xf numFmtId="0" fontId="10" fillId="0" borderId="14" xfId="3" applyFont="1" applyBorder="1" applyAlignment="1" applyProtection="1">
      <alignment horizontal="left" wrapText="1"/>
      <protection locked="0"/>
    </xf>
    <xf numFmtId="2" fontId="9" fillId="2" borderId="11" xfId="0" applyNumberFormat="1" applyFont="1" applyFill="1" applyBorder="1" applyAlignment="1" applyProtection="1">
      <alignment vertical="center"/>
    </xf>
    <xf numFmtId="2" fontId="9" fillId="2" borderId="0" xfId="0" applyNumberFormat="1" applyFont="1" applyFill="1" applyBorder="1" applyAlignment="1" applyProtection="1">
      <alignment vertical="center"/>
    </xf>
    <xf numFmtId="0" fontId="10" fillId="0" borderId="2"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wrapText="1"/>
      <protection locked="0"/>
    </xf>
    <xf numFmtId="0" fontId="10" fillId="0" borderId="9" xfId="0" applyFont="1" applyFill="1" applyBorder="1" applyAlignment="1" applyProtection="1">
      <alignment horizontal="left" wrapText="1"/>
      <protection locked="0"/>
    </xf>
    <xf numFmtId="165" fontId="9" fillId="0" borderId="14" xfId="0" applyNumberFormat="1" applyFont="1" applyFill="1" applyBorder="1" applyAlignment="1">
      <alignment horizontal="right"/>
    </xf>
    <xf numFmtId="4" fontId="9" fillId="0" borderId="10" xfId="0" applyNumberFormat="1" applyFont="1" applyFill="1" applyBorder="1" applyAlignment="1">
      <alignment horizontal="right"/>
    </xf>
    <xf numFmtId="0" fontId="5" fillId="2" borderId="0" xfId="0" applyFont="1" applyFill="1" applyBorder="1" applyAlignment="1">
      <alignment horizontal="center"/>
    </xf>
    <xf numFmtId="0" fontId="9" fillId="2"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6" xfId="0" applyNumberFormat="1" applyFont="1" applyFill="1" applyBorder="1" applyAlignment="1" applyProtection="1">
      <alignment horizontal="center" vertical="center"/>
      <protection locked="0"/>
    </xf>
    <xf numFmtId="165" fontId="9" fillId="0" borderId="2" xfId="1" applyNumberFormat="1" applyFont="1" applyFill="1" applyBorder="1" applyAlignment="1" applyProtection="1">
      <alignment horizontal="right" vertical="center"/>
      <protection locked="0"/>
    </xf>
    <xf numFmtId="4" fontId="9" fillId="0" borderId="2" xfId="1" applyNumberFormat="1" applyFont="1" applyFill="1" applyBorder="1" applyAlignment="1" applyProtection="1">
      <alignment horizontal="right" vertical="center"/>
      <protection locked="0"/>
    </xf>
    <xf numFmtId="164" fontId="9" fillId="2" borderId="0" xfId="0" applyNumberFormat="1" applyFont="1" applyFill="1" applyBorder="1" applyAlignment="1" applyProtection="1">
      <alignment horizontal="center" vertical="center"/>
    </xf>
    <xf numFmtId="165" fontId="9" fillId="0" borderId="2" xfId="1" applyNumberFormat="1" applyFont="1" applyFill="1" applyBorder="1" applyAlignment="1" applyProtection="1">
      <alignment horizontal="right" vertical="center"/>
    </xf>
    <xf numFmtId="4" fontId="9" fillId="0" borderId="2" xfId="1" applyNumberFormat="1" applyFont="1" applyFill="1" applyBorder="1" applyAlignment="1" applyProtection="1">
      <alignment horizontal="right" vertical="center"/>
    </xf>
    <xf numFmtId="166" fontId="10" fillId="2" borderId="0" xfId="0" applyNumberFormat="1" applyFont="1" applyFill="1" applyBorder="1" applyAlignment="1" applyProtection="1">
      <alignment vertical="center" wrapText="1"/>
    </xf>
    <xf numFmtId="0" fontId="10" fillId="2" borderId="0" xfId="0" applyFont="1" applyFill="1"/>
    <xf numFmtId="4" fontId="10" fillId="2" borderId="0" xfId="1" applyNumberFormat="1" applyFont="1" applyFill="1" applyBorder="1" applyAlignment="1" applyProtection="1"/>
    <xf numFmtId="0" fontId="10" fillId="2" borderId="0" xfId="0" applyFont="1" applyFill="1" applyBorder="1" applyAlignment="1" applyProtection="1">
      <alignment vertical="center" wrapText="1"/>
    </xf>
    <xf numFmtId="0" fontId="10" fillId="2" borderId="0" xfId="0" applyFont="1" applyFill="1" applyBorder="1" applyAlignment="1" applyProtection="1">
      <alignment wrapText="1"/>
    </xf>
    <xf numFmtId="0" fontId="9" fillId="2" borderId="0" xfId="0" applyFont="1" applyFill="1" applyBorder="1" applyAlignment="1" applyProtection="1">
      <alignment horizontal="left" wrapText="1"/>
    </xf>
    <xf numFmtId="165" fontId="9" fillId="2" borderId="2" xfId="0" applyNumberFormat="1" applyFont="1" applyFill="1" applyBorder="1" applyAlignment="1" applyProtection="1">
      <alignment horizontal="right" vertical="center" wrapText="1"/>
    </xf>
    <xf numFmtId="4" fontId="9" fillId="2" borderId="2" xfId="0" applyNumberFormat="1" applyFont="1" applyFill="1" applyBorder="1" applyAlignment="1" applyProtection="1">
      <alignment horizontal="right" vertical="center" wrapText="1"/>
    </xf>
    <xf numFmtId="166" fontId="4" fillId="2" borderId="0" xfId="0" applyNumberFormat="1" applyFont="1" applyFill="1" applyBorder="1" applyAlignment="1" applyProtection="1">
      <alignment vertical="center" wrapText="1"/>
    </xf>
    <xf numFmtId="165" fontId="4" fillId="2" borderId="0" xfId="0" applyNumberFormat="1" applyFont="1" applyFill="1" applyBorder="1" applyAlignment="1" applyProtection="1">
      <alignment horizontal="center" vertical="center" wrapText="1"/>
    </xf>
    <xf numFmtId="4" fontId="4" fillId="2" borderId="0" xfId="1" applyNumberFormat="1" applyFont="1" applyFill="1" applyBorder="1" applyAlignment="1" applyProtection="1"/>
    <xf numFmtId="0" fontId="4" fillId="2" borderId="0" xfId="0" applyFont="1" applyFill="1" applyBorder="1" applyAlignment="1" applyProtection="1">
      <alignment vertical="center" wrapText="1"/>
    </xf>
    <xf numFmtId="0" fontId="4" fillId="2" borderId="0" xfId="0" applyFont="1" applyFill="1" applyBorder="1" applyAlignment="1" applyProtection="1">
      <alignment wrapText="1"/>
    </xf>
    <xf numFmtId="0" fontId="4" fillId="2" borderId="0" xfId="0" applyFont="1" applyFill="1" applyBorder="1" applyAlignment="1" applyProtection="1">
      <alignment horizontal="left" wrapText="1"/>
    </xf>
    <xf numFmtId="167" fontId="4" fillId="2" borderId="0" xfId="0" applyNumberFormat="1" applyFont="1" applyFill="1" applyBorder="1" applyAlignment="1" applyProtection="1">
      <alignment horizontal="center"/>
    </xf>
    <xf numFmtId="0" fontId="11" fillId="2" borderId="0" xfId="0" applyFont="1" applyFill="1" applyBorder="1" applyAlignment="1" applyProtection="1">
      <alignment vertical="center"/>
    </xf>
    <xf numFmtId="0" fontId="10" fillId="2" borderId="0" xfId="0" applyFont="1" applyFill="1" applyBorder="1" applyAlignment="1" applyProtection="1">
      <alignment vertical="top"/>
    </xf>
    <xf numFmtId="0" fontId="12" fillId="2" borderId="0" xfId="0" applyFont="1" applyFill="1" applyBorder="1" applyAlignment="1" applyProtection="1">
      <alignment horizontal="left" vertical="center"/>
    </xf>
    <xf numFmtId="0" fontId="4" fillId="2" borderId="0" xfId="0" applyFont="1" applyFill="1"/>
    <xf numFmtId="0" fontId="11" fillId="2" borderId="13" xfId="0" applyFont="1" applyFill="1" applyBorder="1" applyAlignment="1" applyProtection="1">
      <alignment vertical="center"/>
    </xf>
    <xf numFmtId="0" fontId="13" fillId="2" borderId="0" xfId="0" applyFont="1" applyFill="1" applyProtection="1"/>
    <xf numFmtId="0" fontId="14" fillId="2" borderId="0" xfId="0" applyFont="1" applyFill="1" applyProtection="1"/>
    <xf numFmtId="0" fontId="13" fillId="2" borderId="0" xfId="0" applyFont="1" applyFill="1" applyAlignment="1" applyProtection="1">
      <alignment horizontal="right"/>
    </xf>
    <xf numFmtId="0" fontId="4" fillId="0" borderId="0" xfId="0" applyFont="1" applyFill="1" applyBorder="1"/>
    <xf numFmtId="0" fontId="4" fillId="2" borderId="0" xfId="0" applyFont="1" applyFill="1" applyBorder="1" applyAlignment="1">
      <alignment horizontal="center"/>
    </xf>
    <xf numFmtId="0" fontId="4" fillId="0" borderId="0" xfId="0" applyFont="1"/>
    <xf numFmtId="0" fontId="10" fillId="2" borderId="0" xfId="0" applyFont="1" applyFill="1" applyBorder="1" applyAlignment="1">
      <alignment horizontal="center"/>
    </xf>
    <xf numFmtId="0" fontId="10" fillId="0" borderId="0" xfId="0" applyFont="1"/>
    <xf numFmtId="0" fontId="10" fillId="0" borderId="0" xfId="0" applyNumberFormat="1" applyFont="1" applyBorder="1" applyAlignment="1">
      <alignment wrapText="1"/>
    </xf>
    <xf numFmtId="0" fontId="10" fillId="2" borderId="0" xfId="0" applyFont="1" applyFill="1" applyBorder="1" applyAlignment="1" applyProtection="1">
      <alignment horizontal="center"/>
    </xf>
    <xf numFmtId="0" fontId="10" fillId="2" borderId="0" xfId="0" applyNumberFormat="1" applyFont="1" applyFill="1" applyBorder="1" applyAlignment="1" applyProtection="1">
      <alignment vertical="center"/>
    </xf>
    <xf numFmtId="0" fontId="10" fillId="2" borderId="13" xfId="0" applyFont="1" applyFill="1" applyBorder="1" applyAlignment="1">
      <alignment horizontal="center"/>
    </xf>
    <xf numFmtId="0" fontId="10" fillId="2" borderId="13" xfId="0" applyFont="1" applyFill="1" applyBorder="1" applyAlignment="1" applyProtection="1">
      <alignment horizontal="center"/>
    </xf>
    <xf numFmtId="49" fontId="10" fillId="2" borderId="13" xfId="0" applyNumberFormat="1" applyFont="1" applyFill="1" applyBorder="1" applyAlignment="1" applyProtection="1">
      <alignment vertical="center"/>
    </xf>
    <xf numFmtId="0" fontId="10" fillId="0" borderId="0" xfId="0" applyFont="1" applyFill="1"/>
    <xf numFmtId="0" fontId="9" fillId="0" borderId="2" xfId="0" applyFont="1" applyFill="1" applyBorder="1" applyAlignment="1" applyProtection="1">
      <alignment horizontal="center" wrapText="1"/>
      <protection locked="0"/>
    </xf>
    <xf numFmtId="0" fontId="9" fillId="0" borderId="5" xfId="0" applyFont="1" applyFill="1" applyBorder="1" applyAlignment="1">
      <alignment horizontal="center"/>
    </xf>
    <xf numFmtId="0" fontId="9" fillId="0" borderId="6" xfId="0" applyFont="1" applyBorder="1" applyAlignment="1">
      <alignment horizontal="center" vertical="center"/>
    </xf>
    <xf numFmtId="0" fontId="9" fillId="0" borderId="2" xfId="0" applyFont="1" applyBorder="1" applyAlignment="1" applyProtection="1">
      <alignment vertical="center" wrapText="1"/>
      <protection locked="0"/>
    </xf>
    <xf numFmtId="43" fontId="9" fillId="0" borderId="2" xfId="0" applyNumberFormat="1" applyFont="1" applyBorder="1" applyAlignment="1" applyProtection="1">
      <alignment vertical="center"/>
      <protection locked="0"/>
    </xf>
    <xf numFmtId="39" fontId="9" fillId="0" borderId="5" xfId="0" applyNumberFormat="1" applyFont="1" applyFill="1" applyBorder="1" applyAlignment="1">
      <alignment vertical="center"/>
    </xf>
    <xf numFmtId="39" fontId="9" fillId="0" borderId="2" xfId="0" applyNumberFormat="1" applyFont="1" applyFill="1" applyBorder="1" applyAlignment="1">
      <alignment vertical="center"/>
    </xf>
    <xf numFmtId="0" fontId="14" fillId="2" borderId="0" xfId="0" applyFont="1" applyFill="1"/>
    <xf numFmtId="0" fontId="10" fillId="2" borderId="0" xfId="0" applyFont="1" applyFill="1" applyAlignment="1" applyProtection="1">
      <alignment horizontal="right" vertical="center"/>
    </xf>
    <xf numFmtId="0" fontId="14" fillId="0" borderId="0" xfId="0" applyFont="1"/>
    <xf numFmtId="0" fontId="3" fillId="2" borderId="3" xfId="0" applyNumberFormat="1" applyFont="1" applyFill="1" applyBorder="1" applyAlignment="1" applyProtection="1">
      <alignment vertical="center"/>
    </xf>
    <xf numFmtId="0" fontId="3" fillId="0" borderId="3" xfId="0" applyNumberFormat="1" applyFont="1" applyFill="1" applyBorder="1" applyAlignment="1" applyProtection="1">
      <alignment vertical="center"/>
    </xf>
    <xf numFmtId="168" fontId="9" fillId="0" borderId="2" xfId="0" applyNumberFormat="1" applyFont="1" applyFill="1" applyBorder="1" applyAlignment="1" applyProtection="1">
      <alignment horizontal="left" vertical="center"/>
    </xf>
    <xf numFmtId="0" fontId="9" fillId="0" borderId="5" xfId="0" applyFont="1" applyFill="1" applyBorder="1" applyAlignment="1">
      <alignment horizontal="center" vertical="center" wrapText="1"/>
    </xf>
    <xf numFmtId="0" fontId="9" fillId="0" borderId="5" xfId="0" applyFont="1" applyFill="1" applyBorder="1" applyAlignment="1" applyProtection="1">
      <alignment horizontal="center" vertical="center" wrapText="1"/>
    </xf>
    <xf numFmtId="0" fontId="9" fillId="2" borderId="5" xfId="0" applyFont="1" applyFill="1" applyBorder="1" applyAlignment="1">
      <alignment horizontal="center" vertical="center"/>
    </xf>
    <xf numFmtId="4" fontId="9" fillId="0" borderId="5" xfId="1" applyNumberFormat="1" applyFont="1" applyFill="1" applyBorder="1" applyAlignment="1" applyProtection="1">
      <alignment horizontal="left" vertical="center"/>
      <protection locked="0"/>
    </xf>
    <xf numFmtId="0" fontId="10" fillId="2" borderId="0" xfId="0" applyFont="1" applyFill="1" applyBorder="1" applyAlignment="1" applyProtection="1">
      <alignment horizontal="left" wrapText="1"/>
    </xf>
    <xf numFmtId="39" fontId="9" fillId="2" borderId="5" xfId="1" applyNumberFormat="1" applyFont="1" applyFill="1" applyBorder="1" applyAlignment="1" applyProtection="1">
      <alignment vertical="center"/>
    </xf>
    <xf numFmtId="165" fontId="9" fillId="0" borderId="2" xfId="0" applyNumberFormat="1" applyFont="1" applyFill="1" applyBorder="1" applyAlignment="1" applyProtection="1">
      <alignment horizontal="right" vertical="center"/>
    </xf>
    <xf numFmtId="4" fontId="9" fillId="0" borderId="2" xfId="0" applyNumberFormat="1" applyFont="1" applyFill="1" applyBorder="1" applyAlignment="1" applyProtection="1">
      <alignment horizontal="right" vertical="center"/>
    </xf>
    <xf numFmtId="39" fontId="9" fillId="2" borderId="5" xfId="1" applyNumberFormat="1" applyFont="1" applyFill="1" applyBorder="1" applyAlignment="1">
      <alignment vertical="center"/>
    </xf>
    <xf numFmtId="4" fontId="9" fillId="2" borderId="5" xfId="0" applyNumberFormat="1" applyFont="1" applyFill="1" applyBorder="1" applyAlignment="1" applyProtection="1">
      <alignment horizontal="right" vertical="center"/>
    </xf>
    <xf numFmtId="4" fontId="9" fillId="2" borderId="3" xfId="0" applyNumberFormat="1" applyFont="1" applyFill="1" applyBorder="1" applyAlignment="1" applyProtection="1">
      <alignment horizontal="right" vertical="center"/>
    </xf>
    <xf numFmtId="4" fontId="9" fillId="2" borderId="0" xfId="1" applyNumberFormat="1" applyFont="1" applyFill="1" applyBorder="1" applyAlignment="1" applyProtection="1">
      <alignment horizontal="left" vertical="center"/>
    </xf>
    <xf numFmtId="165" fontId="9" fillId="2" borderId="27" xfId="0" applyNumberFormat="1" applyFont="1" applyFill="1" applyBorder="1" applyAlignment="1">
      <alignment horizontal="center"/>
    </xf>
    <xf numFmtId="165" fontId="9" fillId="2" borderId="17" xfId="0" applyNumberFormat="1" applyFont="1" applyFill="1" applyBorder="1" applyAlignment="1">
      <alignment horizontal="center"/>
    </xf>
    <xf numFmtId="0" fontId="9" fillId="2" borderId="11" xfId="0" applyFont="1" applyFill="1" applyBorder="1" applyAlignment="1" applyProtection="1">
      <alignment horizontal="center" vertical="top"/>
    </xf>
    <xf numFmtId="0" fontId="9" fillId="2" borderId="0"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4" xfId="0" applyFont="1" applyFill="1" applyBorder="1" applyAlignment="1" applyProtection="1">
      <alignment horizontal="center" vertical="top"/>
    </xf>
    <xf numFmtId="0" fontId="9" fillId="2" borderId="7"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3" fillId="2" borderId="16" xfId="0" applyFont="1" applyFill="1" applyBorder="1" applyAlignment="1">
      <alignment horizontal="left" vertical="center" wrapText="1"/>
    </xf>
    <xf numFmtId="0" fontId="9" fillId="0" borderId="5"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4" fontId="9" fillId="2" borderId="5" xfId="0" applyNumberFormat="1" applyFont="1" applyFill="1" applyBorder="1" applyAlignment="1">
      <alignment horizontal="right" vertical="center"/>
    </xf>
    <xf numFmtId="4" fontId="9" fillId="2" borderId="3" xfId="0" applyNumberFormat="1" applyFont="1" applyFill="1" applyBorder="1" applyAlignment="1">
      <alignment horizontal="right" vertical="center"/>
    </xf>
    <xf numFmtId="4" fontId="9" fillId="2" borderId="0" xfId="2" applyNumberFormat="1" applyFont="1" applyFill="1" applyBorder="1" applyAlignment="1" applyProtection="1">
      <alignment horizontal="left" vertical="center"/>
    </xf>
    <xf numFmtId="0" fontId="9" fillId="2" borderId="1" xfId="0" applyFont="1" applyFill="1" applyBorder="1" applyAlignment="1" applyProtection="1">
      <alignment horizontal="right"/>
    </xf>
    <xf numFmtId="0" fontId="9" fillId="2" borderId="8" xfId="0" applyFont="1" applyFill="1" applyBorder="1" applyAlignment="1" applyProtection="1">
      <alignment horizontal="right"/>
    </xf>
    <xf numFmtId="0" fontId="3" fillId="2" borderId="16" xfId="0" applyFont="1" applyFill="1" applyBorder="1" applyAlignment="1" applyProtection="1">
      <alignment horizontal="left" vertical="center"/>
    </xf>
    <xf numFmtId="0" fontId="3" fillId="2" borderId="22" xfId="0" applyFont="1" applyFill="1" applyBorder="1" applyAlignment="1" applyProtection="1">
      <alignment horizontal="left" vertical="center"/>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2" borderId="0" xfId="0" applyFont="1" applyFill="1" applyBorder="1" applyAlignment="1" applyProtection="1">
      <alignment horizontal="right"/>
    </xf>
    <xf numFmtId="0" fontId="9" fillId="2" borderId="12" xfId="0" applyFont="1" applyFill="1" applyBorder="1" applyAlignment="1" applyProtection="1">
      <alignment horizontal="right"/>
    </xf>
    <xf numFmtId="0" fontId="9" fillId="2" borderId="3" xfId="0" applyFont="1" applyFill="1" applyBorder="1" applyAlignment="1" applyProtection="1">
      <alignment horizontal="center"/>
    </xf>
    <xf numFmtId="0" fontId="9" fillId="2" borderId="6" xfId="0" applyFont="1" applyFill="1" applyBorder="1" applyAlignment="1" applyProtection="1">
      <alignment horizontal="center"/>
    </xf>
    <xf numFmtId="0" fontId="9" fillId="0" borderId="9" xfId="0" applyNumberFormat="1" applyFont="1" applyFill="1" applyBorder="1" applyAlignment="1" applyProtection="1">
      <alignment horizontal="left" vertical="center"/>
      <protection locked="0"/>
    </xf>
    <xf numFmtId="0" fontId="9" fillId="0" borderId="4" xfId="0" applyNumberFormat="1" applyFont="1" applyFill="1" applyBorder="1" applyAlignment="1" applyProtection="1">
      <alignment horizontal="left" vertical="center"/>
      <protection locked="0"/>
    </xf>
    <xf numFmtId="4" fontId="9" fillId="0" borderId="5" xfId="1" applyNumberFormat="1" applyFont="1" applyFill="1" applyBorder="1" applyAlignment="1" applyProtection="1">
      <alignment horizontal="right" vertical="center"/>
      <protection locked="0"/>
    </xf>
    <xf numFmtId="4" fontId="9" fillId="0" borderId="6" xfId="1" applyNumberFormat="1" applyFont="1" applyFill="1" applyBorder="1" applyAlignment="1" applyProtection="1">
      <alignment horizontal="right" vertical="center"/>
      <protection locked="0"/>
    </xf>
    <xf numFmtId="0" fontId="3" fillId="2" borderId="21" xfId="0" applyFont="1" applyFill="1" applyBorder="1" applyAlignment="1" applyProtection="1">
      <alignment vertical="center"/>
    </xf>
    <xf numFmtId="0" fontId="3" fillId="2" borderId="16" xfId="0" applyFont="1" applyFill="1" applyBorder="1" applyAlignment="1" applyProtection="1">
      <alignment vertical="center"/>
    </xf>
    <xf numFmtId="4" fontId="9" fillId="2" borderId="9" xfId="0" applyNumberFormat="1"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0" borderId="7"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2" borderId="10" xfId="0" applyFont="1" applyFill="1" applyBorder="1" applyAlignment="1" applyProtection="1">
      <alignment horizontal="center" vertical="center"/>
    </xf>
    <xf numFmtId="39" fontId="9" fillId="2" borderId="9" xfId="0" applyNumberFormat="1" applyFont="1" applyFill="1" applyBorder="1" applyAlignment="1" applyProtection="1">
      <alignment horizontal="center" vertical="center"/>
    </xf>
    <xf numFmtId="0" fontId="9" fillId="0" borderId="7" xfId="0" applyFont="1" applyFill="1" applyBorder="1" applyAlignment="1" applyProtection="1">
      <alignment horizontal="left"/>
    </xf>
    <xf numFmtId="0" fontId="9" fillId="0" borderId="1" xfId="0" applyFont="1" applyFill="1" applyBorder="1" applyAlignment="1" applyProtection="1">
      <alignment horizontal="left"/>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xf>
    <xf numFmtId="0" fontId="9" fillId="0" borderId="6" xfId="0" applyFont="1" applyFill="1" applyBorder="1" applyAlignment="1" applyProtection="1">
      <alignment horizontal="center"/>
    </xf>
    <xf numFmtId="0" fontId="9" fillId="2" borderId="3" xfId="0" applyFont="1" applyFill="1" applyBorder="1" applyAlignment="1" applyProtection="1">
      <alignment horizontal="left"/>
      <protection locked="0"/>
    </xf>
    <xf numFmtId="0" fontId="9" fillId="2" borderId="6" xfId="0" applyFont="1" applyFill="1" applyBorder="1" applyAlignment="1" applyProtection="1">
      <alignment horizontal="left"/>
      <protection locked="0"/>
    </xf>
    <xf numFmtId="0" fontId="9" fillId="2" borderId="9"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2" borderId="7" xfId="0" applyFont="1" applyFill="1" applyBorder="1" applyAlignment="1" applyProtection="1">
      <alignment horizontal="left"/>
    </xf>
    <xf numFmtId="0" fontId="9" fillId="2" borderId="1" xfId="0" applyFont="1" applyFill="1" applyBorder="1" applyAlignment="1" applyProtection="1">
      <alignment horizontal="left"/>
    </xf>
    <xf numFmtId="0" fontId="9" fillId="2" borderId="8" xfId="0" applyFont="1" applyFill="1" applyBorder="1" applyAlignment="1" applyProtection="1">
      <alignment horizontal="left"/>
    </xf>
    <xf numFmtId="0" fontId="9" fillId="2" borderId="8"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164" fontId="9" fillId="2" borderId="9" xfId="0" applyNumberFormat="1" applyFont="1" applyFill="1" applyBorder="1" applyAlignment="1" applyProtection="1">
      <alignment horizontal="left" vertical="center"/>
    </xf>
    <xf numFmtId="164" fontId="9" fillId="2" borderId="4" xfId="0" applyNumberFormat="1" applyFont="1" applyFill="1" applyBorder="1" applyAlignment="1" applyProtection="1">
      <alignment horizontal="left" vertical="center"/>
    </xf>
    <xf numFmtId="164" fontId="9" fillId="2" borderId="10" xfId="0" applyNumberFormat="1" applyFont="1" applyFill="1" applyBorder="1" applyAlignment="1" applyProtection="1">
      <alignment horizontal="left" vertical="center"/>
    </xf>
    <xf numFmtId="0" fontId="11" fillId="2" borderId="16" xfId="0" applyFont="1" applyFill="1" applyBorder="1" applyAlignment="1" applyProtection="1">
      <alignment horizontal="left" vertical="center"/>
    </xf>
    <xf numFmtId="4" fontId="9" fillId="0" borderId="2" xfId="1" applyNumberFormat="1" applyFont="1" applyFill="1" applyBorder="1" applyAlignment="1" applyProtection="1">
      <alignment horizontal="right" vertical="center"/>
    </xf>
    <xf numFmtId="0" fontId="9" fillId="2" borderId="1" xfId="0" applyFont="1" applyFill="1" applyBorder="1" applyAlignment="1" applyProtection="1">
      <alignment horizontal="right" vertical="center"/>
    </xf>
    <xf numFmtId="0" fontId="9" fillId="0" borderId="9"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165" fontId="9" fillId="0" borderId="18" xfId="0" applyNumberFormat="1" applyFont="1" applyFill="1" applyBorder="1" applyAlignment="1" applyProtection="1">
      <alignment horizontal="center" vertical="center"/>
      <protection locked="0"/>
    </xf>
    <xf numFmtId="165" fontId="9" fillId="0" borderId="13" xfId="0" applyNumberFormat="1"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top" wrapText="1"/>
    </xf>
    <xf numFmtId="0" fontId="9" fillId="0" borderId="1" xfId="0" applyFont="1" applyFill="1" applyBorder="1" applyAlignment="1" applyProtection="1">
      <alignment horizontal="center" vertical="top" wrapText="1"/>
    </xf>
    <xf numFmtId="4" fontId="9" fillId="0" borderId="18" xfId="0" applyNumberFormat="1" applyFont="1" applyFill="1" applyBorder="1" applyAlignment="1" applyProtection="1">
      <alignment horizontal="center" vertical="center" wrapText="1"/>
      <protection locked="0"/>
    </xf>
    <xf numFmtId="4" fontId="9" fillId="0" borderId="13"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2" fontId="9" fillId="2" borderId="11" xfId="0" applyNumberFormat="1" applyFont="1" applyFill="1" applyBorder="1" applyAlignment="1" applyProtection="1">
      <alignment horizontal="center" vertical="top"/>
    </xf>
    <xf numFmtId="2" fontId="9" fillId="2" borderId="0" xfId="0" applyNumberFormat="1" applyFont="1" applyFill="1" applyBorder="1" applyAlignment="1" applyProtection="1">
      <alignment horizontal="center" vertical="top"/>
    </xf>
    <xf numFmtId="2" fontId="9" fillId="2" borderId="9" xfId="0" applyNumberFormat="1" applyFont="1" applyFill="1" applyBorder="1" applyAlignment="1" applyProtection="1">
      <alignment horizontal="center" vertical="center"/>
    </xf>
    <xf numFmtId="2" fontId="9" fillId="2" borderId="4" xfId="0" applyNumberFormat="1" applyFont="1" applyFill="1" applyBorder="1" applyAlignment="1" applyProtection="1">
      <alignment horizontal="center" vertical="center"/>
    </xf>
    <xf numFmtId="165" fontId="9" fillId="2" borderId="11" xfId="0" applyNumberFormat="1" applyFont="1" applyFill="1" applyBorder="1" applyAlignment="1">
      <alignment horizontal="center" vertical="top" wrapText="1"/>
    </xf>
    <xf numFmtId="165" fontId="9" fillId="2" borderId="0" xfId="0" applyNumberFormat="1" applyFont="1" applyFill="1" applyBorder="1" applyAlignment="1">
      <alignment horizontal="center" vertical="top" wrapText="1"/>
    </xf>
    <xf numFmtId="0" fontId="9" fillId="0" borderId="8"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9" xfId="0" applyFont="1" applyFill="1" applyBorder="1" applyAlignment="1">
      <alignment horizontal="right"/>
    </xf>
    <xf numFmtId="0" fontId="9" fillId="0" borderId="4" xfId="0" applyFont="1" applyFill="1" applyBorder="1" applyAlignment="1">
      <alignment horizontal="right"/>
    </xf>
    <xf numFmtId="0" fontId="3" fillId="0" borderId="16" xfId="0" applyFont="1" applyFill="1" applyBorder="1" applyAlignment="1" applyProtection="1">
      <alignment horizontal="left"/>
    </xf>
    <xf numFmtId="0" fontId="2" fillId="2" borderId="13" xfId="0" applyFont="1" applyFill="1" applyBorder="1" applyAlignment="1" applyProtection="1">
      <alignment horizontal="left" vertical="center"/>
    </xf>
    <xf numFmtId="0" fontId="3" fillId="0" borderId="16"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9" xfId="3" applyNumberFormat="1" applyFont="1" applyFill="1" applyBorder="1" applyAlignment="1" applyProtection="1">
      <alignment horizontal="center" vertical="center"/>
      <protection locked="0"/>
    </xf>
    <xf numFmtId="0" fontId="9" fillId="0" borderId="4" xfId="3" applyNumberFormat="1"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14" fontId="7" fillId="2" borderId="0" xfId="0" applyNumberFormat="1" applyFont="1" applyFill="1" applyBorder="1" applyAlignment="1" applyProtection="1">
      <alignment horizontal="right" vertical="center" wrapText="1"/>
    </xf>
    <xf numFmtId="0" fontId="7" fillId="2" borderId="0" xfId="0" applyFont="1" applyFill="1" applyBorder="1" applyAlignment="1" applyProtection="1">
      <alignment horizontal="right" vertical="center"/>
    </xf>
    <xf numFmtId="0" fontId="15" fillId="0" borderId="13" xfId="0" applyFont="1" applyFill="1" applyBorder="1" applyAlignment="1">
      <alignment horizontal="left" vertical="center"/>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2" xfId="0" applyFont="1" applyFill="1" applyBorder="1" applyAlignment="1">
      <alignment horizontal="center"/>
    </xf>
    <xf numFmtId="0" fontId="9" fillId="2" borderId="1" xfId="0" applyNumberFormat="1" applyFont="1" applyFill="1" applyBorder="1" applyAlignment="1">
      <alignment horizontal="left" vertical="center" wrapText="1"/>
    </xf>
    <xf numFmtId="44" fontId="9" fillId="2" borderId="1" xfId="0" applyNumberFormat="1" applyFont="1" applyFill="1" applyBorder="1" applyAlignment="1">
      <alignment horizontal="right" vertical="center"/>
    </xf>
    <xf numFmtId="44" fontId="9" fillId="2" borderId="8" xfId="0" applyNumberFormat="1" applyFont="1" applyFill="1" applyBorder="1" applyAlignment="1">
      <alignment horizontal="right" vertical="center"/>
    </xf>
    <xf numFmtId="0" fontId="9" fillId="0" borderId="8" xfId="0" applyFont="1" applyFill="1" applyBorder="1" applyAlignment="1">
      <alignment horizontal="center" wrapText="1"/>
    </xf>
    <xf numFmtId="0" fontId="9" fillId="0" borderId="10" xfId="0" applyFont="1" applyFill="1" applyBorder="1" applyAlignment="1">
      <alignment horizontal="center" wrapText="1"/>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4" xfId="0" applyFont="1" applyFill="1" applyBorder="1" applyAlignment="1" applyProtection="1">
      <alignment horizontal="left" vertical="top"/>
    </xf>
    <xf numFmtId="0" fontId="9" fillId="0" borderId="17" xfId="0" applyFont="1" applyFill="1" applyBorder="1" applyAlignment="1" applyProtection="1">
      <alignment horizontal="left" vertical="center"/>
    </xf>
    <xf numFmtId="0" fontId="9" fillId="2" borderId="16" xfId="0" applyFont="1" applyFill="1" applyBorder="1" applyAlignment="1">
      <alignment horizontal="left" vertical="center"/>
    </xf>
    <xf numFmtId="0" fontId="9" fillId="0" borderId="5" xfId="0" applyFont="1" applyFill="1" applyBorder="1" applyAlignment="1">
      <alignment horizontal="left" vertical="center"/>
    </xf>
    <xf numFmtId="0" fontId="9" fillId="0" borderId="3" xfId="0" applyFont="1" applyFill="1" applyBorder="1" applyAlignment="1">
      <alignment horizontal="left" vertical="center"/>
    </xf>
    <xf numFmtId="0" fontId="9" fillId="2" borderId="9" xfId="0" applyNumberFormat="1" applyFont="1" applyFill="1" applyBorder="1" applyAlignment="1" applyProtection="1">
      <alignment horizontal="left" vertical="center"/>
    </xf>
    <xf numFmtId="0" fontId="9" fillId="2" borderId="4" xfId="0" applyNumberFormat="1" applyFont="1" applyFill="1" applyBorder="1" applyAlignment="1" applyProtection="1">
      <alignment horizontal="left" vertical="center"/>
    </xf>
    <xf numFmtId="165" fontId="9" fillId="0" borderId="5" xfId="1" applyNumberFormat="1" applyFont="1" applyFill="1" applyBorder="1" applyAlignment="1" applyProtection="1">
      <alignment horizontal="left" vertical="center"/>
      <protection locked="0"/>
    </xf>
    <xf numFmtId="165" fontId="9" fillId="0" borderId="3" xfId="1" applyNumberFormat="1" applyFont="1" applyFill="1" applyBorder="1" applyAlignment="1" applyProtection="1">
      <alignment horizontal="left" vertical="center"/>
      <protection locked="0"/>
    </xf>
    <xf numFmtId="165" fontId="9" fillId="0" borderId="6" xfId="1" applyNumberFormat="1" applyFont="1" applyFill="1" applyBorder="1" applyAlignment="1" applyProtection="1">
      <alignment horizontal="left" vertical="center"/>
      <protection locked="0"/>
    </xf>
    <xf numFmtId="165" fontId="9" fillId="0" borderId="5" xfId="2" applyNumberFormat="1" applyFont="1" applyFill="1" applyBorder="1" applyAlignment="1" applyProtection="1">
      <alignment horizontal="left" vertical="center"/>
      <protection locked="0"/>
    </xf>
    <xf numFmtId="165" fontId="9" fillId="0" borderId="3" xfId="2" applyNumberFormat="1" applyFont="1" applyFill="1" applyBorder="1" applyAlignment="1" applyProtection="1">
      <alignment horizontal="left" vertical="center"/>
      <protection locked="0"/>
    </xf>
    <xf numFmtId="165" fontId="9" fillId="0" borderId="6" xfId="2" applyNumberFormat="1" applyFont="1" applyFill="1" applyBorder="1" applyAlignment="1" applyProtection="1">
      <alignment horizontal="left" vertical="center"/>
      <protection locked="0"/>
    </xf>
    <xf numFmtId="165" fontId="9"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156199</xdr:colOff>
      <xdr:row>0</xdr:row>
      <xdr:rowOff>86911</xdr:rowOff>
    </xdr:from>
    <xdr:to>
      <xdr:col>4</xdr:col>
      <xdr:colOff>40731</xdr:colOff>
      <xdr:row>5</xdr:row>
      <xdr:rowOff>172454</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199" y="86911"/>
          <a:ext cx="1418057" cy="1022720"/>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266700</xdr:colOff>
          <xdr:row>13</xdr:row>
          <xdr:rowOff>9525</xdr:rowOff>
        </xdr:from>
        <xdr:to>
          <xdr:col>3</xdr:col>
          <xdr:colOff>257175</xdr:colOff>
          <xdr:row>14</xdr:row>
          <xdr:rowOff>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13</xdr:row>
          <xdr:rowOff>9525</xdr:rowOff>
        </xdr:from>
        <xdr:to>
          <xdr:col>4</xdr:col>
          <xdr:colOff>257175</xdr:colOff>
          <xdr:row>14</xdr:row>
          <xdr:rowOff>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13</xdr:row>
          <xdr:rowOff>9525</xdr:rowOff>
        </xdr:from>
        <xdr:to>
          <xdr:col>5</xdr:col>
          <xdr:colOff>257175</xdr:colOff>
          <xdr:row>14</xdr:row>
          <xdr:rowOff>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9525</xdr:rowOff>
        </xdr:from>
        <xdr:to>
          <xdr:col>6</xdr:col>
          <xdr:colOff>257175</xdr:colOff>
          <xdr:row>14</xdr:row>
          <xdr:rowOff>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9525</xdr:rowOff>
        </xdr:from>
        <xdr:to>
          <xdr:col>7</xdr:col>
          <xdr:colOff>257175</xdr:colOff>
          <xdr:row>14</xdr:row>
          <xdr:rowOff>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14</xdr:row>
          <xdr:rowOff>0</xdr:rowOff>
        </xdr:from>
        <xdr:to>
          <xdr:col>2</xdr:col>
          <xdr:colOff>247650</xdr:colOff>
          <xdr:row>16</xdr:row>
          <xdr:rowOff>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14</xdr:row>
          <xdr:rowOff>0</xdr:rowOff>
        </xdr:from>
        <xdr:to>
          <xdr:col>3</xdr:col>
          <xdr:colOff>257175</xdr:colOff>
          <xdr:row>16</xdr:row>
          <xdr:rowOff>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14</xdr:row>
          <xdr:rowOff>0</xdr:rowOff>
        </xdr:from>
        <xdr:to>
          <xdr:col>4</xdr:col>
          <xdr:colOff>257175</xdr:colOff>
          <xdr:row>16</xdr:row>
          <xdr:rowOff>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14</xdr:row>
          <xdr:rowOff>0</xdr:rowOff>
        </xdr:from>
        <xdr:to>
          <xdr:col>5</xdr:col>
          <xdr:colOff>257175</xdr:colOff>
          <xdr:row>16</xdr:row>
          <xdr:rowOff>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14</xdr:row>
          <xdr:rowOff>0</xdr:rowOff>
        </xdr:from>
        <xdr:to>
          <xdr:col>6</xdr:col>
          <xdr:colOff>257175</xdr:colOff>
          <xdr:row>16</xdr:row>
          <xdr:rowOff>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14</xdr:row>
          <xdr:rowOff>0</xdr:rowOff>
        </xdr:from>
        <xdr:to>
          <xdr:col>7</xdr:col>
          <xdr:colOff>257175</xdr:colOff>
          <xdr:row>16</xdr:row>
          <xdr:rowOff>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16</xdr:row>
          <xdr:rowOff>0</xdr:rowOff>
        </xdr:from>
        <xdr:to>
          <xdr:col>2</xdr:col>
          <xdr:colOff>247650</xdr:colOff>
          <xdr:row>18</xdr:row>
          <xdr:rowOff>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16</xdr:row>
          <xdr:rowOff>0</xdr:rowOff>
        </xdr:from>
        <xdr:to>
          <xdr:col>3</xdr:col>
          <xdr:colOff>257175</xdr:colOff>
          <xdr:row>18</xdr:row>
          <xdr:rowOff>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16</xdr:row>
          <xdr:rowOff>0</xdr:rowOff>
        </xdr:from>
        <xdr:to>
          <xdr:col>4</xdr:col>
          <xdr:colOff>257175</xdr:colOff>
          <xdr:row>18</xdr:row>
          <xdr:rowOff>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16</xdr:row>
          <xdr:rowOff>0</xdr:rowOff>
        </xdr:from>
        <xdr:to>
          <xdr:col>5</xdr:col>
          <xdr:colOff>257175</xdr:colOff>
          <xdr:row>18</xdr:row>
          <xdr:rowOff>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16</xdr:row>
          <xdr:rowOff>0</xdr:rowOff>
        </xdr:from>
        <xdr:to>
          <xdr:col>6</xdr:col>
          <xdr:colOff>257175</xdr:colOff>
          <xdr:row>18</xdr:row>
          <xdr:rowOff>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16</xdr:row>
          <xdr:rowOff>0</xdr:rowOff>
        </xdr:from>
        <xdr:to>
          <xdr:col>7</xdr:col>
          <xdr:colOff>257175</xdr:colOff>
          <xdr:row>18</xdr:row>
          <xdr:rowOff>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18</xdr:row>
          <xdr:rowOff>0</xdr:rowOff>
        </xdr:from>
        <xdr:to>
          <xdr:col>2</xdr:col>
          <xdr:colOff>247650</xdr:colOff>
          <xdr:row>20</xdr:row>
          <xdr:rowOff>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18</xdr:row>
          <xdr:rowOff>0</xdr:rowOff>
        </xdr:from>
        <xdr:to>
          <xdr:col>3</xdr:col>
          <xdr:colOff>257175</xdr:colOff>
          <xdr:row>20</xdr:row>
          <xdr:rowOff>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18</xdr:row>
          <xdr:rowOff>0</xdr:rowOff>
        </xdr:from>
        <xdr:to>
          <xdr:col>4</xdr:col>
          <xdr:colOff>257175</xdr:colOff>
          <xdr:row>20</xdr:row>
          <xdr:rowOff>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18</xdr:row>
          <xdr:rowOff>0</xdr:rowOff>
        </xdr:from>
        <xdr:to>
          <xdr:col>5</xdr:col>
          <xdr:colOff>257175</xdr:colOff>
          <xdr:row>20</xdr:row>
          <xdr:rowOff>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18</xdr:row>
          <xdr:rowOff>0</xdr:rowOff>
        </xdr:from>
        <xdr:to>
          <xdr:col>6</xdr:col>
          <xdr:colOff>257175</xdr:colOff>
          <xdr:row>20</xdr:row>
          <xdr:rowOff>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18</xdr:row>
          <xdr:rowOff>0</xdr:rowOff>
        </xdr:from>
        <xdr:to>
          <xdr:col>7</xdr:col>
          <xdr:colOff>257175</xdr:colOff>
          <xdr:row>20</xdr:row>
          <xdr:rowOff>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20</xdr:row>
          <xdr:rowOff>0</xdr:rowOff>
        </xdr:from>
        <xdr:to>
          <xdr:col>2</xdr:col>
          <xdr:colOff>247650</xdr:colOff>
          <xdr:row>22</xdr:row>
          <xdr:rowOff>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20</xdr:row>
          <xdr:rowOff>0</xdr:rowOff>
        </xdr:from>
        <xdr:to>
          <xdr:col>3</xdr:col>
          <xdr:colOff>257175</xdr:colOff>
          <xdr:row>22</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20</xdr:row>
          <xdr:rowOff>0</xdr:rowOff>
        </xdr:from>
        <xdr:to>
          <xdr:col>4</xdr:col>
          <xdr:colOff>257175</xdr:colOff>
          <xdr:row>22</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20</xdr:row>
          <xdr:rowOff>0</xdr:rowOff>
        </xdr:from>
        <xdr:to>
          <xdr:col>5</xdr:col>
          <xdr:colOff>257175</xdr:colOff>
          <xdr:row>22</xdr:row>
          <xdr:rowOff>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20</xdr:row>
          <xdr:rowOff>0</xdr:rowOff>
        </xdr:from>
        <xdr:to>
          <xdr:col>6</xdr:col>
          <xdr:colOff>257175</xdr:colOff>
          <xdr:row>22</xdr:row>
          <xdr:rowOff>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20</xdr:row>
          <xdr:rowOff>0</xdr:rowOff>
        </xdr:from>
        <xdr:to>
          <xdr:col>7</xdr:col>
          <xdr:colOff>257175</xdr:colOff>
          <xdr:row>22</xdr:row>
          <xdr:rowOff>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22</xdr:row>
          <xdr:rowOff>0</xdr:rowOff>
        </xdr:from>
        <xdr:to>
          <xdr:col>2</xdr:col>
          <xdr:colOff>247650</xdr:colOff>
          <xdr:row>24</xdr:row>
          <xdr:rowOff>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22</xdr:row>
          <xdr:rowOff>0</xdr:rowOff>
        </xdr:from>
        <xdr:to>
          <xdr:col>3</xdr:col>
          <xdr:colOff>257175</xdr:colOff>
          <xdr:row>24</xdr:row>
          <xdr:rowOff>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22</xdr:row>
          <xdr:rowOff>0</xdr:rowOff>
        </xdr:from>
        <xdr:to>
          <xdr:col>4</xdr:col>
          <xdr:colOff>257175</xdr:colOff>
          <xdr:row>24</xdr:row>
          <xdr:rowOff>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22</xdr:row>
          <xdr:rowOff>0</xdr:rowOff>
        </xdr:from>
        <xdr:to>
          <xdr:col>5</xdr:col>
          <xdr:colOff>257175</xdr:colOff>
          <xdr:row>24</xdr:row>
          <xdr:rowOff>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22</xdr:row>
          <xdr:rowOff>0</xdr:rowOff>
        </xdr:from>
        <xdr:to>
          <xdr:col>6</xdr:col>
          <xdr:colOff>257175</xdr:colOff>
          <xdr:row>24</xdr:row>
          <xdr:rowOff>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22</xdr:row>
          <xdr:rowOff>0</xdr:rowOff>
        </xdr:from>
        <xdr:to>
          <xdr:col>7</xdr:col>
          <xdr:colOff>257175</xdr:colOff>
          <xdr:row>24</xdr:row>
          <xdr:rowOff>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24</xdr:row>
          <xdr:rowOff>0</xdr:rowOff>
        </xdr:from>
        <xdr:to>
          <xdr:col>2</xdr:col>
          <xdr:colOff>247650</xdr:colOff>
          <xdr:row>26</xdr:row>
          <xdr:rowOff>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24</xdr:row>
          <xdr:rowOff>0</xdr:rowOff>
        </xdr:from>
        <xdr:to>
          <xdr:col>3</xdr:col>
          <xdr:colOff>257175</xdr:colOff>
          <xdr:row>26</xdr:row>
          <xdr:rowOff>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24</xdr:row>
          <xdr:rowOff>0</xdr:rowOff>
        </xdr:from>
        <xdr:to>
          <xdr:col>4</xdr:col>
          <xdr:colOff>257175</xdr:colOff>
          <xdr:row>26</xdr:row>
          <xdr:rowOff>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24</xdr:row>
          <xdr:rowOff>0</xdr:rowOff>
        </xdr:from>
        <xdr:to>
          <xdr:col>5</xdr:col>
          <xdr:colOff>257175</xdr:colOff>
          <xdr:row>26</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24</xdr:row>
          <xdr:rowOff>0</xdr:rowOff>
        </xdr:from>
        <xdr:to>
          <xdr:col>6</xdr:col>
          <xdr:colOff>257175</xdr:colOff>
          <xdr:row>26</xdr:row>
          <xdr:rowOff>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24</xdr:row>
          <xdr:rowOff>0</xdr:rowOff>
        </xdr:from>
        <xdr:to>
          <xdr:col>7</xdr:col>
          <xdr:colOff>257175</xdr:colOff>
          <xdr:row>26</xdr:row>
          <xdr:rowOff>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26</xdr:row>
          <xdr:rowOff>0</xdr:rowOff>
        </xdr:from>
        <xdr:to>
          <xdr:col>2</xdr:col>
          <xdr:colOff>247650</xdr:colOff>
          <xdr:row>28</xdr:row>
          <xdr:rowOff>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26</xdr:row>
          <xdr:rowOff>0</xdr:rowOff>
        </xdr:from>
        <xdr:to>
          <xdr:col>3</xdr:col>
          <xdr:colOff>257175</xdr:colOff>
          <xdr:row>28</xdr:row>
          <xdr:rowOff>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26</xdr:row>
          <xdr:rowOff>0</xdr:rowOff>
        </xdr:from>
        <xdr:to>
          <xdr:col>4</xdr:col>
          <xdr:colOff>257175</xdr:colOff>
          <xdr:row>28</xdr:row>
          <xdr:rowOff>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26</xdr:row>
          <xdr:rowOff>0</xdr:rowOff>
        </xdr:from>
        <xdr:to>
          <xdr:col>5</xdr:col>
          <xdr:colOff>257175</xdr:colOff>
          <xdr:row>28</xdr:row>
          <xdr:rowOff>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26</xdr:row>
          <xdr:rowOff>0</xdr:rowOff>
        </xdr:from>
        <xdr:to>
          <xdr:col>6</xdr:col>
          <xdr:colOff>257175</xdr:colOff>
          <xdr:row>28</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26</xdr:row>
          <xdr:rowOff>0</xdr:rowOff>
        </xdr:from>
        <xdr:to>
          <xdr:col>7</xdr:col>
          <xdr:colOff>257175</xdr:colOff>
          <xdr:row>28</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28</xdr:row>
          <xdr:rowOff>0</xdr:rowOff>
        </xdr:from>
        <xdr:to>
          <xdr:col>2</xdr:col>
          <xdr:colOff>247650</xdr:colOff>
          <xdr:row>30</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28</xdr:row>
          <xdr:rowOff>0</xdr:rowOff>
        </xdr:from>
        <xdr:to>
          <xdr:col>3</xdr:col>
          <xdr:colOff>257175</xdr:colOff>
          <xdr:row>30</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28</xdr:row>
          <xdr:rowOff>0</xdr:rowOff>
        </xdr:from>
        <xdr:to>
          <xdr:col>4</xdr:col>
          <xdr:colOff>257175</xdr:colOff>
          <xdr:row>30</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28</xdr:row>
          <xdr:rowOff>0</xdr:rowOff>
        </xdr:from>
        <xdr:to>
          <xdr:col>5</xdr:col>
          <xdr:colOff>257175</xdr:colOff>
          <xdr:row>30</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28</xdr:row>
          <xdr:rowOff>0</xdr:rowOff>
        </xdr:from>
        <xdr:to>
          <xdr:col>6</xdr:col>
          <xdr:colOff>257175</xdr:colOff>
          <xdr:row>30</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28</xdr:row>
          <xdr:rowOff>0</xdr:rowOff>
        </xdr:from>
        <xdr:to>
          <xdr:col>7</xdr:col>
          <xdr:colOff>257175</xdr:colOff>
          <xdr:row>30</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30</xdr:row>
          <xdr:rowOff>0</xdr:rowOff>
        </xdr:from>
        <xdr:to>
          <xdr:col>2</xdr:col>
          <xdr:colOff>247650</xdr:colOff>
          <xdr:row>32</xdr:row>
          <xdr:rowOff>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30</xdr:row>
          <xdr:rowOff>0</xdr:rowOff>
        </xdr:from>
        <xdr:to>
          <xdr:col>3</xdr:col>
          <xdr:colOff>257175</xdr:colOff>
          <xdr:row>32</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30</xdr:row>
          <xdr:rowOff>0</xdr:rowOff>
        </xdr:from>
        <xdr:to>
          <xdr:col>4</xdr:col>
          <xdr:colOff>257175</xdr:colOff>
          <xdr:row>32</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30</xdr:row>
          <xdr:rowOff>0</xdr:rowOff>
        </xdr:from>
        <xdr:to>
          <xdr:col>5</xdr:col>
          <xdr:colOff>257175</xdr:colOff>
          <xdr:row>32</xdr:row>
          <xdr:rowOff>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30</xdr:row>
          <xdr:rowOff>0</xdr:rowOff>
        </xdr:from>
        <xdr:to>
          <xdr:col>6</xdr:col>
          <xdr:colOff>257175</xdr:colOff>
          <xdr:row>32</xdr:row>
          <xdr:rowOff>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30</xdr:row>
          <xdr:rowOff>0</xdr:rowOff>
        </xdr:from>
        <xdr:to>
          <xdr:col>7</xdr:col>
          <xdr:colOff>257175</xdr:colOff>
          <xdr:row>32</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32</xdr:row>
          <xdr:rowOff>0</xdr:rowOff>
        </xdr:from>
        <xdr:to>
          <xdr:col>2</xdr:col>
          <xdr:colOff>247650</xdr:colOff>
          <xdr:row>34</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32</xdr:row>
          <xdr:rowOff>0</xdr:rowOff>
        </xdr:from>
        <xdr:to>
          <xdr:col>3</xdr:col>
          <xdr:colOff>257175</xdr:colOff>
          <xdr:row>34</xdr:row>
          <xdr:rowOff>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32</xdr:row>
          <xdr:rowOff>0</xdr:rowOff>
        </xdr:from>
        <xdr:to>
          <xdr:col>4</xdr:col>
          <xdr:colOff>257175</xdr:colOff>
          <xdr:row>34</xdr:row>
          <xdr:rowOff>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32</xdr:row>
          <xdr:rowOff>0</xdr:rowOff>
        </xdr:from>
        <xdr:to>
          <xdr:col>5</xdr:col>
          <xdr:colOff>257175</xdr:colOff>
          <xdr:row>34</xdr:row>
          <xdr:rowOff>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32</xdr:row>
          <xdr:rowOff>0</xdr:rowOff>
        </xdr:from>
        <xdr:to>
          <xdr:col>6</xdr:col>
          <xdr:colOff>257175</xdr:colOff>
          <xdr:row>34</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32</xdr:row>
          <xdr:rowOff>0</xdr:rowOff>
        </xdr:from>
        <xdr:to>
          <xdr:col>7</xdr:col>
          <xdr:colOff>257175</xdr:colOff>
          <xdr:row>34</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34</xdr:row>
          <xdr:rowOff>0</xdr:rowOff>
        </xdr:from>
        <xdr:to>
          <xdr:col>2</xdr:col>
          <xdr:colOff>247650</xdr:colOff>
          <xdr:row>36</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34</xdr:row>
          <xdr:rowOff>0</xdr:rowOff>
        </xdr:from>
        <xdr:to>
          <xdr:col>3</xdr:col>
          <xdr:colOff>257175</xdr:colOff>
          <xdr:row>36</xdr:row>
          <xdr:rowOff>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34</xdr:row>
          <xdr:rowOff>0</xdr:rowOff>
        </xdr:from>
        <xdr:to>
          <xdr:col>4</xdr:col>
          <xdr:colOff>257175</xdr:colOff>
          <xdr:row>36</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34</xdr:row>
          <xdr:rowOff>0</xdr:rowOff>
        </xdr:from>
        <xdr:to>
          <xdr:col>5</xdr:col>
          <xdr:colOff>257175</xdr:colOff>
          <xdr:row>36</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34</xdr:row>
          <xdr:rowOff>0</xdr:rowOff>
        </xdr:from>
        <xdr:to>
          <xdr:col>6</xdr:col>
          <xdr:colOff>257175</xdr:colOff>
          <xdr:row>36</xdr:row>
          <xdr:rowOff>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34</xdr:row>
          <xdr:rowOff>0</xdr:rowOff>
        </xdr:from>
        <xdr:to>
          <xdr:col>7</xdr:col>
          <xdr:colOff>257175</xdr:colOff>
          <xdr:row>36</xdr:row>
          <xdr:rowOff>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13</xdr:row>
          <xdr:rowOff>9525</xdr:rowOff>
        </xdr:from>
        <xdr:to>
          <xdr:col>8</xdr:col>
          <xdr:colOff>247650</xdr:colOff>
          <xdr:row>14</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13</xdr:row>
          <xdr:rowOff>9525</xdr:rowOff>
        </xdr:from>
        <xdr:to>
          <xdr:col>9</xdr:col>
          <xdr:colOff>266700</xdr:colOff>
          <xdr:row>14</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13</xdr:row>
          <xdr:rowOff>9525</xdr:rowOff>
        </xdr:from>
        <xdr:to>
          <xdr:col>10</xdr:col>
          <xdr:colOff>266700</xdr:colOff>
          <xdr:row>14</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13</xdr:row>
          <xdr:rowOff>9525</xdr:rowOff>
        </xdr:from>
        <xdr:to>
          <xdr:col>11</xdr:col>
          <xdr:colOff>266700</xdr:colOff>
          <xdr:row>14</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9525</xdr:rowOff>
        </xdr:from>
        <xdr:to>
          <xdr:col>12</xdr:col>
          <xdr:colOff>257175</xdr:colOff>
          <xdr:row>14</xdr:row>
          <xdr:rowOff>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13</xdr:row>
          <xdr:rowOff>0</xdr:rowOff>
        </xdr:from>
        <xdr:to>
          <xdr:col>13</xdr:col>
          <xdr:colOff>266700</xdr:colOff>
          <xdr:row>14</xdr:row>
          <xdr:rowOff>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14</xdr:row>
          <xdr:rowOff>0</xdr:rowOff>
        </xdr:from>
        <xdr:to>
          <xdr:col>8</xdr:col>
          <xdr:colOff>257175</xdr:colOff>
          <xdr:row>16</xdr:row>
          <xdr:rowOff>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14</xdr:row>
          <xdr:rowOff>0</xdr:rowOff>
        </xdr:from>
        <xdr:to>
          <xdr:col>9</xdr:col>
          <xdr:colOff>257175</xdr:colOff>
          <xdr:row>16</xdr:row>
          <xdr:rowOff>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14</xdr:row>
          <xdr:rowOff>0</xdr:rowOff>
        </xdr:from>
        <xdr:to>
          <xdr:col>10</xdr:col>
          <xdr:colOff>266700</xdr:colOff>
          <xdr:row>16</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14</xdr:row>
          <xdr:rowOff>0</xdr:rowOff>
        </xdr:from>
        <xdr:to>
          <xdr:col>11</xdr:col>
          <xdr:colOff>257175</xdr:colOff>
          <xdr:row>16</xdr:row>
          <xdr:rowOff>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14</xdr:row>
          <xdr:rowOff>0</xdr:rowOff>
        </xdr:from>
        <xdr:to>
          <xdr:col>12</xdr:col>
          <xdr:colOff>257175</xdr:colOff>
          <xdr:row>16</xdr:row>
          <xdr:rowOff>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14</xdr:row>
          <xdr:rowOff>0</xdr:rowOff>
        </xdr:from>
        <xdr:to>
          <xdr:col>13</xdr:col>
          <xdr:colOff>257175</xdr:colOff>
          <xdr:row>16</xdr:row>
          <xdr:rowOff>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16</xdr:row>
          <xdr:rowOff>0</xdr:rowOff>
        </xdr:from>
        <xdr:to>
          <xdr:col>8</xdr:col>
          <xdr:colOff>257175</xdr:colOff>
          <xdr:row>18</xdr:row>
          <xdr:rowOff>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16</xdr:row>
          <xdr:rowOff>0</xdr:rowOff>
        </xdr:from>
        <xdr:to>
          <xdr:col>9</xdr:col>
          <xdr:colOff>257175</xdr:colOff>
          <xdr:row>18</xdr:row>
          <xdr:rowOff>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16</xdr:row>
          <xdr:rowOff>0</xdr:rowOff>
        </xdr:from>
        <xdr:to>
          <xdr:col>10</xdr:col>
          <xdr:colOff>266700</xdr:colOff>
          <xdr:row>18</xdr:row>
          <xdr:rowOff>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16</xdr:row>
          <xdr:rowOff>0</xdr:rowOff>
        </xdr:from>
        <xdr:to>
          <xdr:col>11</xdr:col>
          <xdr:colOff>257175</xdr:colOff>
          <xdr:row>18</xdr:row>
          <xdr:rowOff>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16</xdr:row>
          <xdr:rowOff>0</xdr:rowOff>
        </xdr:from>
        <xdr:to>
          <xdr:col>12</xdr:col>
          <xdr:colOff>257175</xdr:colOff>
          <xdr:row>18</xdr:row>
          <xdr:rowOff>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16</xdr:row>
          <xdr:rowOff>0</xdr:rowOff>
        </xdr:from>
        <xdr:to>
          <xdr:col>13</xdr:col>
          <xdr:colOff>257175</xdr:colOff>
          <xdr:row>18</xdr:row>
          <xdr:rowOff>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18</xdr:row>
          <xdr:rowOff>0</xdr:rowOff>
        </xdr:from>
        <xdr:to>
          <xdr:col>8</xdr:col>
          <xdr:colOff>257175</xdr:colOff>
          <xdr:row>20</xdr:row>
          <xdr:rowOff>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18</xdr:row>
          <xdr:rowOff>0</xdr:rowOff>
        </xdr:from>
        <xdr:to>
          <xdr:col>9</xdr:col>
          <xdr:colOff>257175</xdr:colOff>
          <xdr:row>20</xdr:row>
          <xdr:rowOff>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18</xdr:row>
          <xdr:rowOff>0</xdr:rowOff>
        </xdr:from>
        <xdr:to>
          <xdr:col>10</xdr:col>
          <xdr:colOff>266700</xdr:colOff>
          <xdr:row>20</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18</xdr:row>
          <xdr:rowOff>0</xdr:rowOff>
        </xdr:from>
        <xdr:to>
          <xdr:col>11</xdr:col>
          <xdr:colOff>257175</xdr:colOff>
          <xdr:row>20</xdr:row>
          <xdr:rowOff>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18</xdr:row>
          <xdr:rowOff>0</xdr:rowOff>
        </xdr:from>
        <xdr:to>
          <xdr:col>12</xdr:col>
          <xdr:colOff>257175</xdr:colOff>
          <xdr:row>20</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18</xdr:row>
          <xdr:rowOff>0</xdr:rowOff>
        </xdr:from>
        <xdr:to>
          <xdr:col>13</xdr:col>
          <xdr:colOff>257175</xdr:colOff>
          <xdr:row>20</xdr:row>
          <xdr:rowOff>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20</xdr:row>
          <xdr:rowOff>0</xdr:rowOff>
        </xdr:from>
        <xdr:to>
          <xdr:col>8</xdr:col>
          <xdr:colOff>257175</xdr:colOff>
          <xdr:row>22</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20</xdr:row>
          <xdr:rowOff>0</xdr:rowOff>
        </xdr:from>
        <xdr:to>
          <xdr:col>9</xdr:col>
          <xdr:colOff>257175</xdr:colOff>
          <xdr:row>22</xdr:row>
          <xdr:rowOff>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20</xdr:row>
          <xdr:rowOff>0</xdr:rowOff>
        </xdr:from>
        <xdr:to>
          <xdr:col>10</xdr:col>
          <xdr:colOff>266700</xdr:colOff>
          <xdr:row>22</xdr:row>
          <xdr:rowOff>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20</xdr:row>
          <xdr:rowOff>0</xdr:rowOff>
        </xdr:from>
        <xdr:to>
          <xdr:col>11</xdr:col>
          <xdr:colOff>257175</xdr:colOff>
          <xdr:row>22</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20</xdr:row>
          <xdr:rowOff>0</xdr:rowOff>
        </xdr:from>
        <xdr:to>
          <xdr:col>12</xdr:col>
          <xdr:colOff>257175</xdr:colOff>
          <xdr:row>22</xdr:row>
          <xdr:rowOff>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20</xdr:row>
          <xdr:rowOff>0</xdr:rowOff>
        </xdr:from>
        <xdr:to>
          <xdr:col>13</xdr:col>
          <xdr:colOff>257175</xdr:colOff>
          <xdr:row>22</xdr:row>
          <xdr:rowOff>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22</xdr:row>
          <xdr:rowOff>0</xdr:rowOff>
        </xdr:from>
        <xdr:to>
          <xdr:col>8</xdr:col>
          <xdr:colOff>257175</xdr:colOff>
          <xdr:row>24</xdr:row>
          <xdr:rowOff>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22</xdr:row>
          <xdr:rowOff>0</xdr:rowOff>
        </xdr:from>
        <xdr:to>
          <xdr:col>9</xdr:col>
          <xdr:colOff>257175</xdr:colOff>
          <xdr:row>24</xdr:row>
          <xdr:rowOff>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22</xdr:row>
          <xdr:rowOff>0</xdr:rowOff>
        </xdr:from>
        <xdr:to>
          <xdr:col>10</xdr:col>
          <xdr:colOff>266700</xdr:colOff>
          <xdr:row>24</xdr:row>
          <xdr:rowOff>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22</xdr:row>
          <xdr:rowOff>0</xdr:rowOff>
        </xdr:from>
        <xdr:to>
          <xdr:col>11</xdr:col>
          <xdr:colOff>257175</xdr:colOff>
          <xdr:row>24</xdr:row>
          <xdr:rowOff>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22</xdr:row>
          <xdr:rowOff>0</xdr:rowOff>
        </xdr:from>
        <xdr:to>
          <xdr:col>12</xdr:col>
          <xdr:colOff>257175</xdr:colOff>
          <xdr:row>24</xdr:row>
          <xdr:rowOff>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22</xdr:row>
          <xdr:rowOff>0</xdr:rowOff>
        </xdr:from>
        <xdr:to>
          <xdr:col>13</xdr:col>
          <xdr:colOff>257175</xdr:colOff>
          <xdr:row>24</xdr:row>
          <xdr:rowOff>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24</xdr:row>
          <xdr:rowOff>0</xdr:rowOff>
        </xdr:from>
        <xdr:to>
          <xdr:col>8</xdr:col>
          <xdr:colOff>257175</xdr:colOff>
          <xdr:row>26</xdr:row>
          <xdr:rowOff>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24</xdr:row>
          <xdr:rowOff>0</xdr:rowOff>
        </xdr:from>
        <xdr:to>
          <xdr:col>9</xdr:col>
          <xdr:colOff>257175</xdr:colOff>
          <xdr:row>26</xdr:row>
          <xdr:rowOff>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24</xdr:row>
          <xdr:rowOff>0</xdr:rowOff>
        </xdr:from>
        <xdr:to>
          <xdr:col>10</xdr:col>
          <xdr:colOff>266700</xdr:colOff>
          <xdr:row>26</xdr:row>
          <xdr:rowOff>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24</xdr:row>
          <xdr:rowOff>0</xdr:rowOff>
        </xdr:from>
        <xdr:to>
          <xdr:col>11</xdr:col>
          <xdr:colOff>257175</xdr:colOff>
          <xdr:row>26</xdr:row>
          <xdr:rowOff>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24</xdr:row>
          <xdr:rowOff>0</xdr:rowOff>
        </xdr:from>
        <xdr:to>
          <xdr:col>12</xdr:col>
          <xdr:colOff>257175</xdr:colOff>
          <xdr:row>26</xdr:row>
          <xdr:rowOff>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24</xdr:row>
          <xdr:rowOff>0</xdr:rowOff>
        </xdr:from>
        <xdr:to>
          <xdr:col>13</xdr:col>
          <xdr:colOff>257175</xdr:colOff>
          <xdr:row>26</xdr:row>
          <xdr:rowOff>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26</xdr:row>
          <xdr:rowOff>0</xdr:rowOff>
        </xdr:from>
        <xdr:to>
          <xdr:col>8</xdr:col>
          <xdr:colOff>257175</xdr:colOff>
          <xdr:row>28</xdr:row>
          <xdr:rowOff>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26</xdr:row>
          <xdr:rowOff>0</xdr:rowOff>
        </xdr:from>
        <xdr:to>
          <xdr:col>9</xdr:col>
          <xdr:colOff>257175</xdr:colOff>
          <xdr:row>28</xdr:row>
          <xdr:rowOff>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26</xdr:row>
          <xdr:rowOff>0</xdr:rowOff>
        </xdr:from>
        <xdr:to>
          <xdr:col>10</xdr:col>
          <xdr:colOff>266700</xdr:colOff>
          <xdr:row>28</xdr:row>
          <xdr:rowOff>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26</xdr:row>
          <xdr:rowOff>0</xdr:rowOff>
        </xdr:from>
        <xdr:to>
          <xdr:col>11</xdr:col>
          <xdr:colOff>257175</xdr:colOff>
          <xdr:row>28</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26</xdr:row>
          <xdr:rowOff>0</xdr:rowOff>
        </xdr:from>
        <xdr:to>
          <xdr:col>12</xdr:col>
          <xdr:colOff>257175</xdr:colOff>
          <xdr:row>28</xdr:row>
          <xdr:rowOff>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26</xdr:row>
          <xdr:rowOff>0</xdr:rowOff>
        </xdr:from>
        <xdr:to>
          <xdr:col>13</xdr:col>
          <xdr:colOff>257175</xdr:colOff>
          <xdr:row>28</xdr:row>
          <xdr:rowOff>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28</xdr:row>
          <xdr:rowOff>0</xdr:rowOff>
        </xdr:from>
        <xdr:to>
          <xdr:col>8</xdr:col>
          <xdr:colOff>257175</xdr:colOff>
          <xdr:row>30</xdr:row>
          <xdr:rowOff>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0</xdr:rowOff>
        </xdr:from>
        <xdr:to>
          <xdr:col>9</xdr:col>
          <xdr:colOff>257175</xdr:colOff>
          <xdr:row>30</xdr:row>
          <xdr:rowOff>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28</xdr:row>
          <xdr:rowOff>0</xdr:rowOff>
        </xdr:from>
        <xdr:to>
          <xdr:col>10</xdr:col>
          <xdr:colOff>266700</xdr:colOff>
          <xdr:row>30</xdr:row>
          <xdr:rowOff>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28</xdr:row>
          <xdr:rowOff>0</xdr:rowOff>
        </xdr:from>
        <xdr:to>
          <xdr:col>11</xdr:col>
          <xdr:colOff>257175</xdr:colOff>
          <xdr:row>30</xdr:row>
          <xdr:rowOff>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28</xdr:row>
          <xdr:rowOff>0</xdr:rowOff>
        </xdr:from>
        <xdr:to>
          <xdr:col>12</xdr:col>
          <xdr:colOff>257175</xdr:colOff>
          <xdr:row>30</xdr:row>
          <xdr:rowOff>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28</xdr:row>
          <xdr:rowOff>0</xdr:rowOff>
        </xdr:from>
        <xdr:to>
          <xdr:col>13</xdr:col>
          <xdr:colOff>257175</xdr:colOff>
          <xdr:row>30</xdr:row>
          <xdr:rowOff>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30</xdr:row>
          <xdr:rowOff>0</xdr:rowOff>
        </xdr:from>
        <xdr:to>
          <xdr:col>8</xdr:col>
          <xdr:colOff>257175</xdr:colOff>
          <xdr:row>32</xdr:row>
          <xdr:rowOff>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30</xdr:row>
          <xdr:rowOff>0</xdr:rowOff>
        </xdr:from>
        <xdr:to>
          <xdr:col>9</xdr:col>
          <xdr:colOff>257175</xdr:colOff>
          <xdr:row>32</xdr:row>
          <xdr:rowOff>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30</xdr:row>
          <xdr:rowOff>0</xdr:rowOff>
        </xdr:from>
        <xdr:to>
          <xdr:col>10</xdr:col>
          <xdr:colOff>266700</xdr:colOff>
          <xdr:row>32</xdr:row>
          <xdr:rowOff>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30</xdr:row>
          <xdr:rowOff>0</xdr:rowOff>
        </xdr:from>
        <xdr:to>
          <xdr:col>11</xdr:col>
          <xdr:colOff>257175</xdr:colOff>
          <xdr:row>32</xdr:row>
          <xdr:rowOff>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30</xdr:row>
          <xdr:rowOff>0</xdr:rowOff>
        </xdr:from>
        <xdr:to>
          <xdr:col>12</xdr:col>
          <xdr:colOff>257175</xdr:colOff>
          <xdr:row>32</xdr:row>
          <xdr:rowOff>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30</xdr:row>
          <xdr:rowOff>0</xdr:rowOff>
        </xdr:from>
        <xdr:to>
          <xdr:col>13</xdr:col>
          <xdr:colOff>257175</xdr:colOff>
          <xdr:row>32</xdr:row>
          <xdr:rowOff>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32</xdr:row>
          <xdr:rowOff>0</xdr:rowOff>
        </xdr:from>
        <xdr:to>
          <xdr:col>8</xdr:col>
          <xdr:colOff>257175</xdr:colOff>
          <xdr:row>34</xdr:row>
          <xdr:rowOff>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0</xdr:rowOff>
        </xdr:from>
        <xdr:to>
          <xdr:col>9</xdr:col>
          <xdr:colOff>257175</xdr:colOff>
          <xdr:row>34</xdr:row>
          <xdr:rowOff>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32</xdr:row>
          <xdr:rowOff>0</xdr:rowOff>
        </xdr:from>
        <xdr:to>
          <xdr:col>10</xdr:col>
          <xdr:colOff>266700</xdr:colOff>
          <xdr:row>34</xdr:row>
          <xdr:rowOff>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32</xdr:row>
          <xdr:rowOff>0</xdr:rowOff>
        </xdr:from>
        <xdr:to>
          <xdr:col>11</xdr:col>
          <xdr:colOff>257175</xdr:colOff>
          <xdr:row>34</xdr:row>
          <xdr:rowOff>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32</xdr:row>
          <xdr:rowOff>0</xdr:rowOff>
        </xdr:from>
        <xdr:to>
          <xdr:col>12</xdr:col>
          <xdr:colOff>257175</xdr:colOff>
          <xdr:row>34</xdr:row>
          <xdr:rowOff>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32</xdr:row>
          <xdr:rowOff>0</xdr:rowOff>
        </xdr:from>
        <xdr:to>
          <xdr:col>13</xdr:col>
          <xdr:colOff>257175</xdr:colOff>
          <xdr:row>34</xdr:row>
          <xdr:rowOff>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34</xdr:row>
          <xdr:rowOff>0</xdr:rowOff>
        </xdr:from>
        <xdr:to>
          <xdr:col>8</xdr:col>
          <xdr:colOff>257175</xdr:colOff>
          <xdr:row>36</xdr:row>
          <xdr:rowOff>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34</xdr:row>
          <xdr:rowOff>0</xdr:rowOff>
        </xdr:from>
        <xdr:to>
          <xdr:col>9</xdr:col>
          <xdr:colOff>257175</xdr:colOff>
          <xdr:row>36</xdr:row>
          <xdr:rowOff>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34</xdr:row>
          <xdr:rowOff>0</xdr:rowOff>
        </xdr:from>
        <xdr:to>
          <xdr:col>10</xdr:col>
          <xdr:colOff>266700</xdr:colOff>
          <xdr:row>36</xdr:row>
          <xdr:rowOff>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34</xdr:row>
          <xdr:rowOff>0</xdr:rowOff>
        </xdr:from>
        <xdr:to>
          <xdr:col>11</xdr:col>
          <xdr:colOff>257175</xdr:colOff>
          <xdr:row>36</xdr:row>
          <xdr:rowOff>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34</xdr:row>
          <xdr:rowOff>0</xdr:rowOff>
        </xdr:from>
        <xdr:to>
          <xdr:col>12</xdr:col>
          <xdr:colOff>257175</xdr:colOff>
          <xdr:row>36</xdr:row>
          <xdr:rowOff>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34</xdr:row>
          <xdr:rowOff>0</xdr:rowOff>
        </xdr:from>
        <xdr:to>
          <xdr:col>13</xdr:col>
          <xdr:colOff>257175</xdr:colOff>
          <xdr:row>36</xdr:row>
          <xdr:rowOff>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13</xdr:row>
          <xdr:rowOff>0</xdr:rowOff>
        </xdr:from>
        <xdr:to>
          <xdr:col>14</xdr:col>
          <xdr:colOff>266700</xdr:colOff>
          <xdr:row>14</xdr:row>
          <xdr:rowOff>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0</xdr:rowOff>
        </xdr:from>
        <xdr:to>
          <xdr:col>15</xdr:col>
          <xdr:colOff>257175</xdr:colOff>
          <xdr:row>14</xdr:row>
          <xdr:rowOff>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13</xdr:row>
          <xdr:rowOff>0</xdr:rowOff>
        </xdr:from>
        <xdr:to>
          <xdr:col>16</xdr:col>
          <xdr:colOff>266700</xdr:colOff>
          <xdr:row>14</xdr:row>
          <xdr:rowOff>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14</xdr:row>
          <xdr:rowOff>0</xdr:rowOff>
        </xdr:from>
        <xdr:to>
          <xdr:col>14</xdr:col>
          <xdr:colOff>257175</xdr:colOff>
          <xdr:row>16</xdr:row>
          <xdr:rowOff>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14</xdr:row>
          <xdr:rowOff>0</xdr:rowOff>
        </xdr:from>
        <xdr:to>
          <xdr:col>15</xdr:col>
          <xdr:colOff>257175</xdr:colOff>
          <xdr:row>16</xdr:row>
          <xdr:rowOff>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16</xdr:row>
          <xdr:rowOff>0</xdr:rowOff>
        </xdr:from>
        <xdr:to>
          <xdr:col>14</xdr:col>
          <xdr:colOff>257175</xdr:colOff>
          <xdr:row>18</xdr:row>
          <xdr:rowOff>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16</xdr:row>
          <xdr:rowOff>0</xdr:rowOff>
        </xdr:from>
        <xdr:to>
          <xdr:col>15</xdr:col>
          <xdr:colOff>257175</xdr:colOff>
          <xdr:row>18</xdr:row>
          <xdr:rowOff>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16</xdr:row>
          <xdr:rowOff>0</xdr:rowOff>
        </xdr:from>
        <xdr:to>
          <xdr:col>16</xdr:col>
          <xdr:colOff>257175</xdr:colOff>
          <xdr:row>18</xdr:row>
          <xdr:rowOff>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18</xdr:row>
          <xdr:rowOff>0</xdr:rowOff>
        </xdr:from>
        <xdr:to>
          <xdr:col>14</xdr:col>
          <xdr:colOff>257175</xdr:colOff>
          <xdr:row>20</xdr:row>
          <xdr:rowOff>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18</xdr:row>
          <xdr:rowOff>0</xdr:rowOff>
        </xdr:from>
        <xdr:to>
          <xdr:col>15</xdr:col>
          <xdr:colOff>257175</xdr:colOff>
          <xdr:row>20</xdr:row>
          <xdr:rowOff>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20</xdr:row>
          <xdr:rowOff>0</xdr:rowOff>
        </xdr:from>
        <xdr:to>
          <xdr:col>14</xdr:col>
          <xdr:colOff>257175</xdr:colOff>
          <xdr:row>22</xdr:row>
          <xdr:rowOff>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20</xdr:row>
          <xdr:rowOff>0</xdr:rowOff>
        </xdr:from>
        <xdr:to>
          <xdr:col>15</xdr:col>
          <xdr:colOff>257175</xdr:colOff>
          <xdr:row>22</xdr:row>
          <xdr:rowOff>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20</xdr:row>
          <xdr:rowOff>0</xdr:rowOff>
        </xdr:from>
        <xdr:to>
          <xdr:col>16</xdr:col>
          <xdr:colOff>257175</xdr:colOff>
          <xdr:row>22</xdr:row>
          <xdr:rowOff>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22</xdr:row>
          <xdr:rowOff>0</xdr:rowOff>
        </xdr:from>
        <xdr:to>
          <xdr:col>14</xdr:col>
          <xdr:colOff>257175</xdr:colOff>
          <xdr:row>24</xdr:row>
          <xdr:rowOff>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22</xdr:row>
          <xdr:rowOff>0</xdr:rowOff>
        </xdr:from>
        <xdr:to>
          <xdr:col>15</xdr:col>
          <xdr:colOff>257175</xdr:colOff>
          <xdr:row>24</xdr:row>
          <xdr:rowOff>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24</xdr:row>
          <xdr:rowOff>0</xdr:rowOff>
        </xdr:from>
        <xdr:to>
          <xdr:col>14</xdr:col>
          <xdr:colOff>257175</xdr:colOff>
          <xdr:row>26</xdr:row>
          <xdr:rowOff>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24</xdr:row>
          <xdr:rowOff>0</xdr:rowOff>
        </xdr:from>
        <xdr:to>
          <xdr:col>15</xdr:col>
          <xdr:colOff>257175</xdr:colOff>
          <xdr:row>26</xdr:row>
          <xdr:rowOff>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24</xdr:row>
          <xdr:rowOff>0</xdr:rowOff>
        </xdr:from>
        <xdr:to>
          <xdr:col>16</xdr:col>
          <xdr:colOff>257175</xdr:colOff>
          <xdr:row>26</xdr:row>
          <xdr:rowOff>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26</xdr:row>
          <xdr:rowOff>0</xdr:rowOff>
        </xdr:from>
        <xdr:to>
          <xdr:col>14</xdr:col>
          <xdr:colOff>257175</xdr:colOff>
          <xdr:row>28</xdr:row>
          <xdr:rowOff>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26</xdr:row>
          <xdr:rowOff>0</xdr:rowOff>
        </xdr:from>
        <xdr:to>
          <xdr:col>15</xdr:col>
          <xdr:colOff>257175</xdr:colOff>
          <xdr:row>28</xdr:row>
          <xdr:rowOff>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28</xdr:row>
          <xdr:rowOff>0</xdr:rowOff>
        </xdr:from>
        <xdr:to>
          <xdr:col>14</xdr:col>
          <xdr:colOff>257175</xdr:colOff>
          <xdr:row>30</xdr:row>
          <xdr:rowOff>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28</xdr:row>
          <xdr:rowOff>0</xdr:rowOff>
        </xdr:from>
        <xdr:to>
          <xdr:col>15</xdr:col>
          <xdr:colOff>257175</xdr:colOff>
          <xdr:row>30</xdr:row>
          <xdr:rowOff>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28</xdr:row>
          <xdr:rowOff>0</xdr:rowOff>
        </xdr:from>
        <xdr:to>
          <xdr:col>16</xdr:col>
          <xdr:colOff>257175</xdr:colOff>
          <xdr:row>30</xdr:row>
          <xdr:rowOff>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30</xdr:row>
          <xdr:rowOff>0</xdr:rowOff>
        </xdr:from>
        <xdr:to>
          <xdr:col>14</xdr:col>
          <xdr:colOff>257175</xdr:colOff>
          <xdr:row>32</xdr:row>
          <xdr:rowOff>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30</xdr:row>
          <xdr:rowOff>0</xdr:rowOff>
        </xdr:from>
        <xdr:to>
          <xdr:col>15</xdr:col>
          <xdr:colOff>257175</xdr:colOff>
          <xdr:row>32</xdr:row>
          <xdr:rowOff>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32</xdr:row>
          <xdr:rowOff>0</xdr:rowOff>
        </xdr:from>
        <xdr:to>
          <xdr:col>14</xdr:col>
          <xdr:colOff>257175</xdr:colOff>
          <xdr:row>34</xdr:row>
          <xdr:rowOff>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32</xdr:row>
          <xdr:rowOff>0</xdr:rowOff>
        </xdr:from>
        <xdr:to>
          <xdr:col>15</xdr:col>
          <xdr:colOff>257175</xdr:colOff>
          <xdr:row>34</xdr:row>
          <xdr:rowOff>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32</xdr:row>
          <xdr:rowOff>0</xdr:rowOff>
        </xdr:from>
        <xdr:to>
          <xdr:col>16</xdr:col>
          <xdr:colOff>257175</xdr:colOff>
          <xdr:row>34</xdr:row>
          <xdr:rowOff>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34</xdr:row>
          <xdr:rowOff>0</xdr:rowOff>
        </xdr:from>
        <xdr:to>
          <xdr:col>14</xdr:col>
          <xdr:colOff>257175</xdr:colOff>
          <xdr:row>36</xdr:row>
          <xdr:rowOff>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34</xdr:row>
          <xdr:rowOff>0</xdr:rowOff>
        </xdr:from>
        <xdr:to>
          <xdr:col>15</xdr:col>
          <xdr:colOff>257175</xdr:colOff>
          <xdr:row>36</xdr:row>
          <xdr:rowOff>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1</xdr:col>
          <xdr:colOff>257175</xdr:colOff>
          <xdr:row>14</xdr:row>
          <xdr:rowOff>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1</xdr:col>
          <xdr:colOff>257175</xdr:colOff>
          <xdr:row>16</xdr:row>
          <xdr:rowOff>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1</xdr:col>
          <xdr:colOff>257175</xdr:colOff>
          <xdr:row>18</xdr:row>
          <xdr:rowOff>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1</xdr:col>
          <xdr:colOff>257175</xdr:colOff>
          <xdr:row>20</xdr:row>
          <xdr:rowOff>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257175</xdr:colOff>
          <xdr:row>22</xdr:row>
          <xdr:rowOff>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1</xdr:col>
          <xdr:colOff>257175</xdr:colOff>
          <xdr:row>24</xdr:row>
          <xdr:rowOff>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257175</xdr:colOff>
          <xdr:row>26</xdr:row>
          <xdr:rowOff>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1</xdr:col>
          <xdr:colOff>257175</xdr:colOff>
          <xdr:row>28</xdr:row>
          <xdr:rowOff>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1</xdr:col>
          <xdr:colOff>257175</xdr:colOff>
          <xdr:row>30</xdr:row>
          <xdr:rowOff>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1</xdr:col>
          <xdr:colOff>257175</xdr:colOff>
          <xdr:row>32</xdr:row>
          <xdr:rowOff>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1</xdr:col>
          <xdr:colOff>257175</xdr:colOff>
          <xdr:row>34</xdr:row>
          <xdr:rowOff>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1</xdr:col>
          <xdr:colOff>257175</xdr:colOff>
          <xdr:row>36</xdr:row>
          <xdr:rowOff>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xdr:row>
          <xdr:rowOff>0</xdr:rowOff>
        </xdr:from>
        <xdr:to>
          <xdr:col>2</xdr:col>
          <xdr:colOff>247650</xdr:colOff>
          <xdr:row>14</xdr:row>
          <xdr:rowOff>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216517</xdr:colOff>
      <xdr:row>0</xdr:row>
      <xdr:rowOff>107633</xdr:rowOff>
    </xdr:from>
    <xdr:to>
      <xdr:col>1</xdr:col>
      <xdr:colOff>1063074</xdr:colOff>
      <xdr:row>5</xdr:row>
      <xdr:rowOff>63553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6517" y="107633"/>
          <a:ext cx="1418057" cy="1022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1"/>
  <sheetViews>
    <sheetView showGridLines="0" showZeros="0" tabSelected="1" zoomScaleNormal="100" zoomScalePageLayoutView="200" workbookViewId="0">
      <selection activeCell="F4" sqref="F4:M4"/>
    </sheetView>
  </sheetViews>
  <sheetFormatPr defaultColWidth="9" defaultRowHeight="16.5" x14ac:dyDescent="0.35"/>
  <cols>
    <col min="1" max="1" width="10.28515625" style="7" customWidth="1"/>
    <col min="2" max="3" width="4.28515625" style="7" customWidth="1"/>
    <col min="4" max="9" width="4.140625" style="7" customWidth="1"/>
    <col min="10" max="11" width="4.42578125" style="7" customWidth="1"/>
    <col min="12" max="12" width="4.140625" style="7" customWidth="1"/>
    <col min="13" max="15" width="4.42578125" style="7" customWidth="1"/>
    <col min="16" max="17" width="4.140625" style="7" customWidth="1"/>
    <col min="18" max="18" width="8.28515625" style="7" customWidth="1"/>
    <col min="19" max="19" width="9.42578125" style="7" customWidth="1"/>
    <col min="20" max="20" width="2" style="7" customWidth="1"/>
    <col min="21" max="21" width="7.28515625" style="7" customWidth="1"/>
    <col min="22" max="16384" width="9" style="7"/>
  </cols>
  <sheetData>
    <row r="1" spans="1:23" ht="18.75" customHeight="1" thickBot="1" x14ac:dyDescent="0.4">
      <c r="A1" s="3"/>
      <c r="B1" s="3"/>
      <c r="C1" s="4"/>
      <c r="D1" s="4"/>
      <c r="E1" s="5"/>
      <c r="F1" s="210" t="s">
        <v>62</v>
      </c>
      <c r="G1" s="210"/>
      <c r="H1" s="210"/>
      <c r="I1" s="210"/>
      <c r="J1" s="210"/>
      <c r="K1" s="210"/>
      <c r="L1" s="210"/>
      <c r="M1" s="210"/>
      <c r="N1" s="210"/>
      <c r="O1" s="210"/>
      <c r="P1" s="210"/>
      <c r="Q1" s="210"/>
      <c r="R1" s="210"/>
      <c r="S1" s="210"/>
      <c r="T1" s="210"/>
      <c r="U1" s="210"/>
      <c r="V1" s="6"/>
      <c r="W1" s="6"/>
    </row>
    <row r="2" spans="1:23" s="9" customFormat="1" ht="14.25" customHeight="1" x14ac:dyDescent="0.35">
      <c r="A2" s="3"/>
      <c r="B2" s="3"/>
      <c r="C2" s="4"/>
      <c r="D2" s="4"/>
      <c r="E2" s="4"/>
      <c r="F2" s="209" t="s">
        <v>13</v>
      </c>
      <c r="G2" s="209"/>
      <c r="H2" s="209"/>
      <c r="I2" s="209"/>
      <c r="J2" s="209"/>
      <c r="K2" s="209"/>
      <c r="L2" s="209"/>
      <c r="M2" s="209"/>
      <c r="N2" s="209"/>
      <c r="O2" s="209"/>
      <c r="P2" s="209"/>
      <c r="Q2" s="209"/>
      <c r="R2" s="209"/>
      <c r="S2" s="209"/>
      <c r="T2" s="209"/>
      <c r="U2" s="209"/>
      <c r="V2" s="8"/>
      <c r="W2" s="6"/>
    </row>
    <row r="3" spans="1:23" s="9" customFormat="1" ht="12" customHeight="1" x14ac:dyDescent="0.35">
      <c r="A3" s="3"/>
      <c r="B3" s="220"/>
      <c r="C3" s="220"/>
      <c r="D3" s="10"/>
      <c r="E3" s="11"/>
      <c r="F3" s="151" t="s">
        <v>14</v>
      </c>
      <c r="G3" s="151"/>
      <c r="H3" s="151"/>
      <c r="I3" s="151"/>
      <c r="J3" s="151"/>
      <c r="K3" s="151"/>
      <c r="L3" s="151"/>
      <c r="M3" s="152"/>
      <c r="N3" s="150" t="s">
        <v>15</v>
      </c>
      <c r="O3" s="151"/>
      <c r="P3" s="151"/>
      <c r="Q3" s="151"/>
      <c r="R3" s="152"/>
      <c r="S3" s="150" t="s">
        <v>16</v>
      </c>
      <c r="T3" s="151"/>
      <c r="U3" s="151"/>
      <c r="V3" s="8"/>
      <c r="W3" s="6"/>
    </row>
    <row r="4" spans="1:23" ht="17.25" customHeight="1" x14ac:dyDescent="0.35">
      <c r="A4" s="3"/>
      <c r="B4" s="3"/>
      <c r="C4" s="3"/>
      <c r="D4" s="10"/>
      <c r="E4" s="10"/>
      <c r="F4" s="181"/>
      <c r="G4" s="181"/>
      <c r="H4" s="181"/>
      <c r="I4" s="181"/>
      <c r="J4" s="181"/>
      <c r="K4" s="181"/>
      <c r="L4" s="181"/>
      <c r="M4" s="212"/>
      <c r="N4" s="180"/>
      <c r="O4" s="181"/>
      <c r="P4" s="181"/>
      <c r="Q4" s="181"/>
      <c r="R4" s="212"/>
      <c r="S4" s="215"/>
      <c r="T4" s="216"/>
      <c r="U4" s="216"/>
      <c r="W4" s="9"/>
    </row>
    <row r="5" spans="1:23" s="9" customFormat="1" ht="12" customHeight="1" x14ac:dyDescent="0.35">
      <c r="A5" s="221"/>
      <c r="B5" s="221"/>
      <c r="C5" s="221"/>
      <c r="D5" s="12"/>
      <c r="E5" s="13"/>
      <c r="F5" s="151" t="s">
        <v>17</v>
      </c>
      <c r="G5" s="151"/>
      <c r="H5" s="151"/>
      <c r="I5" s="151"/>
      <c r="J5" s="151"/>
      <c r="K5" s="151"/>
      <c r="L5" s="151"/>
      <c r="M5" s="151"/>
      <c r="N5" s="151"/>
      <c r="O5" s="152"/>
      <c r="P5" s="150" t="s">
        <v>18</v>
      </c>
      <c r="Q5" s="151"/>
      <c r="R5" s="151"/>
      <c r="S5" s="151"/>
      <c r="T5" s="151"/>
      <c r="U5" s="151"/>
      <c r="V5" s="8"/>
      <c r="W5" s="6"/>
    </row>
    <row r="6" spans="1:23" s="9" customFormat="1" ht="17.25" customHeight="1" x14ac:dyDescent="0.35">
      <c r="A6" s="12"/>
      <c r="B6" s="12"/>
      <c r="C6" s="12"/>
      <c r="D6" s="12"/>
      <c r="E6" s="13"/>
      <c r="F6" s="181"/>
      <c r="G6" s="181"/>
      <c r="H6" s="181"/>
      <c r="I6" s="181"/>
      <c r="J6" s="181"/>
      <c r="K6" s="181"/>
      <c r="L6" s="181"/>
      <c r="M6" s="181"/>
      <c r="N6" s="181"/>
      <c r="O6" s="212"/>
      <c r="P6" s="180"/>
      <c r="Q6" s="181"/>
      <c r="R6" s="181"/>
      <c r="S6" s="181"/>
      <c r="T6" s="181"/>
      <c r="U6" s="181"/>
      <c r="V6" s="8"/>
      <c r="W6" s="6"/>
    </row>
    <row r="7" spans="1:23" s="9" customFormat="1" ht="7.5" customHeight="1" thickBot="1" x14ac:dyDescent="0.4">
      <c r="A7" s="14"/>
      <c r="B7" s="14"/>
      <c r="C7" s="14"/>
      <c r="D7" s="14"/>
      <c r="E7" s="15"/>
      <c r="F7" s="16"/>
      <c r="G7" s="16"/>
      <c r="H7" s="16"/>
      <c r="I7" s="16"/>
      <c r="J7" s="16"/>
      <c r="K7" s="16"/>
      <c r="L7" s="16"/>
      <c r="M7" s="16"/>
      <c r="N7" s="16"/>
      <c r="O7" s="16"/>
      <c r="P7" s="16"/>
      <c r="Q7" s="16"/>
      <c r="R7" s="16"/>
      <c r="S7" s="16"/>
      <c r="T7" s="16"/>
      <c r="U7" s="16"/>
      <c r="V7" s="8"/>
      <c r="W7" s="6"/>
    </row>
    <row r="8" spans="1:23" s="9" customFormat="1" ht="26.25" customHeight="1" x14ac:dyDescent="0.35">
      <c r="A8" s="211" t="s">
        <v>63</v>
      </c>
      <c r="B8" s="211"/>
      <c r="C8" s="211"/>
      <c r="D8" s="211"/>
      <c r="E8" s="211"/>
      <c r="F8" s="211"/>
      <c r="G8" s="211"/>
      <c r="H8" s="211"/>
      <c r="I8" s="211"/>
      <c r="J8" s="211"/>
      <c r="K8" s="211"/>
      <c r="L8" s="211"/>
      <c r="M8" s="211"/>
      <c r="N8" s="211"/>
      <c r="O8" s="211"/>
      <c r="P8" s="211"/>
      <c r="Q8" s="211"/>
      <c r="R8" s="211"/>
      <c r="S8" s="211"/>
      <c r="T8" s="211"/>
      <c r="U8" s="211"/>
      <c r="V8" s="8"/>
      <c r="W8" s="6"/>
    </row>
    <row r="9" spans="1:23" s="9" customFormat="1" ht="13.5" customHeight="1" x14ac:dyDescent="0.35">
      <c r="A9" s="151" t="s">
        <v>19</v>
      </c>
      <c r="B9" s="151"/>
      <c r="C9" s="151"/>
      <c r="D9" s="151"/>
      <c r="E9" s="151"/>
      <c r="F9" s="151"/>
      <c r="G9" s="151"/>
      <c r="H9" s="151"/>
      <c r="I9" s="151"/>
      <c r="J9" s="151"/>
      <c r="K9" s="152"/>
      <c r="L9" s="150" t="s">
        <v>20</v>
      </c>
      <c r="M9" s="151"/>
      <c r="N9" s="151"/>
      <c r="O9" s="151"/>
      <c r="P9" s="151"/>
      <c r="Q9" s="151"/>
      <c r="R9" s="151"/>
      <c r="S9" s="151"/>
      <c r="T9" s="151"/>
      <c r="U9" s="151"/>
      <c r="V9" s="8"/>
      <c r="W9" s="6"/>
    </row>
    <row r="10" spans="1:23" s="9" customFormat="1" ht="19.5" customHeight="1" x14ac:dyDescent="0.35">
      <c r="A10" s="181"/>
      <c r="B10" s="181"/>
      <c r="C10" s="181"/>
      <c r="D10" s="181"/>
      <c r="E10" s="181"/>
      <c r="F10" s="181"/>
      <c r="G10" s="181"/>
      <c r="H10" s="181"/>
      <c r="I10" s="181"/>
      <c r="J10" s="181"/>
      <c r="K10" s="212"/>
      <c r="L10" s="180"/>
      <c r="M10" s="181"/>
      <c r="N10" s="181"/>
      <c r="O10" s="181"/>
      <c r="P10" s="181"/>
      <c r="Q10" s="181"/>
      <c r="R10" s="181"/>
      <c r="S10" s="181"/>
      <c r="T10" s="181"/>
      <c r="U10" s="181"/>
      <c r="V10" s="8"/>
      <c r="W10" s="6"/>
    </row>
    <row r="11" spans="1:23" s="9" customFormat="1" ht="12.75" customHeight="1" x14ac:dyDescent="0.35">
      <c r="A11" s="190" t="s">
        <v>21</v>
      </c>
      <c r="B11" s="190"/>
      <c r="C11" s="190"/>
      <c r="D11" s="190"/>
      <c r="E11" s="190"/>
      <c r="F11" s="190"/>
      <c r="G11" s="190"/>
      <c r="H11" s="190"/>
      <c r="I11" s="190"/>
      <c r="J11" s="190"/>
      <c r="K11" s="191"/>
      <c r="L11" s="182" t="s">
        <v>22</v>
      </c>
      <c r="M11" s="183"/>
      <c r="N11" s="183"/>
      <c r="O11" s="183"/>
      <c r="P11" s="183"/>
      <c r="Q11" s="186" t="s">
        <v>23</v>
      </c>
      <c r="R11" s="187"/>
      <c r="S11" s="187"/>
      <c r="T11" s="187"/>
      <c r="U11" s="187"/>
      <c r="V11" s="8"/>
      <c r="W11" s="6"/>
    </row>
    <row r="12" spans="1:23" s="9" customFormat="1" ht="19.5" customHeight="1" thickBot="1" x14ac:dyDescent="0.4">
      <c r="A12" s="192"/>
      <c r="B12" s="192"/>
      <c r="C12" s="192"/>
      <c r="D12" s="192"/>
      <c r="E12" s="192"/>
      <c r="F12" s="192"/>
      <c r="G12" s="192"/>
      <c r="H12" s="192"/>
      <c r="I12" s="192"/>
      <c r="J12" s="192"/>
      <c r="K12" s="193"/>
      <c r="L12" s="184"/>
      <c r="M12" s="185"/>
      <c r="N12" s="185"/>
      <c r="O12" s="185"/>
      <c r="P12" s="185"/>
      <c r="Q12" s="188"/>
      <c r="R12" s="189"/>
      <c r="S12" s="189"/>
      <c r="T12" s="189"/>
      <c r="U12" s="189"/>
      <c r="V12" s="8"/>
      <c r="W12" s="6"/>
    </row>
    <row r="13" spans="1:23" s="9" customFormat="1" ht="14.25" customHeight="1" thickBot="1" x14ac:dyDescent="0.4">
      <c r="A13" s="17" t="s">
        <v>24</v>
      </c>
      <c r="B13" s="217" t="s">
        <v>25</v>
      </c>
      <c r="C13" s="218"/>
      <c r="D13" s="218"/>
      <c r="E13" s="218"/>
      <c r="F13" s="218"/>
      <c r="G13" s="218"/>
      <c r="H13" s="218"/>
      <c r="I13" s="218"/>
      <c r="J13" s="218"/>
      <c r="K13" s="218"/>
      <c r="L13" s="218"/>
      <c r="M13" s="218"/>
      <c r="N13" s="218"/>
      <c r="O13" s="218"/>
      <c r="P13" s="218"/>
      <c r="Q13" s="219"/>
      <c r="R13" s="213" t="s">
        <v>26</v>
      </c>
      <c r="S13" s="214"/>
      <c r="T13" s="214"/>
      <c r="U13" s="214"/>
    </row>
    <row r="14" spans="1:23" s="9" customFormat="1" ht="14.25" customHeight="1" x14ac:dyDescent="0.35">
      <c r="A14" s="195" t="s">
        <v>0</v>
      </c>
      <c r="B14" s="18">
        <v>1</v>
      </c>
      <c r="C14" s="19">
        <v>2</v>
      </c>
      <c r="D14" s="19">
        <v>3</v>
      </c>
      <c r="E14" s="19">
        <v>4</v>
      </c>
      <c r="F14" s="19">
        <v>5</v>
      </c>
      <c r="G14" s="19">
        <v>6</v>
      </c>
      <c r="H14" s="19">
        <v>7</v>
      </c>
      <c r="I14" s="19">
        <v>8</v>
      </c>
      <c r="J14" s="19">
        <v>9</v>
      </c>
      <c r="K14" s="19">
        <v>10</v>
      </c>
      <c r="L14" s="19">
        <v>11</v>
      </c>
      <c r="M14" s="19">
        <v>12</v>
      </c>
      <c r="N14" s="19">
        <v>13</v>
      </c>
      <c r="O14" s="19">
        <v>14</v>
      </c>
      <c r="P14" s="19">
        <v>15</v>
      </c>
      <c r="Q14" s="19">
        <v>16</v>
      </c>
      <c r="R14" s="116" t="s">
        <v>27</v>
      </c>
      <c r="S14" s="117"/>
      <c r="T14" s="117"/>
      <c r="U14" s="117"/>
    </row>
    <row r="15" spans="1:23" s="9" customFormat="1" ht="0.95" hidden="1" customHeight="1" x14ac:dyDescent="0.35">
      <c r="A15" s="195"/>
      <c r="B15" s="20" t="b">
        <v>0</v>
      </c>
      <c r="C15" s="21" t="b">
        <v>0</v>
      </c>
      <c r="D15" s="21" t="b">
        <v>0</v>
      </c>
      <c r="E15" s="21" t="b">
        <v>0</v>
      </c>
      <c r="F15" s="21" t="b">
        <v>0</v>
      </c>
      <c r="G15" s="21" t="b">
        <v>0</v>
      </c>
      <c r="H15" s="21" t="b">
        <v>0</v>
      </c>
      <c r="I15" s="21" t="b">
        <v>0</v>
      </c>
      <c r="J15" s="21" t="b">
        <v>0</v>
      </c>
      <c r="K15" s="21" t="b">
        <v>0</v>
      </c>
      <c r="L15" s="21" t="b">
        <v>0</v>
      </c>
      <c r="M15" s="21" t="b">
        <v>0</v>
      </c>
      <c r="N15" s="21" t="b">
        <v>0</v>
      </c>
      <c r="O15" s="21" t="b">
        <v>0</v>
      </c>
      <c r="P15" s="21" t="b">
        <v>0</v>
      </c>
      <c r="Q15" s="21" t="b">
        <v>0</v>
      </c>
      <c r="R15" s="22"/>
      <c r="S15" s="23"/>
      <c r="T15" s="23"/>
      <c r="U15" s="23"/>
    </row>
    <row r="16" spans="1:23" s="9" customFormat="1" ht="14.25" customHeight="1" thickBot="1" x14ac:dyDescent="0.4">
      <c r="A16" s="196"/>
      <c r="B16" s="24">
        <v>17</v>
      </c>
      <c r="C16" s="25">
        <v>18</v>
      </c>
      <c r="D16" s="25">
        <v>19</v>
      </c>
      <c r="E16" s="25">
        <v>20</v>
      </c>
      <c r="F16" s="25">
        <v>21</v>
      </c>
      <c r="G16" s="25">
        <v>22</v>
      </c>
      <c r="H16" s="25">
        <v>23</v>
      </c>
      <c r="I16" s="25">
        <v>24</v>
      </c>
      <c r="J16" s="25">
        <v>25</v>
      </c>
      <c r="K16" s="25">
        <v>26</v>
      </c>
      <c r="L16" s="25">
        <v>27</v>
      </c>
      <c r="M16" s="25">
        <v>28</v>
      </c>
      <c r="N16" s="25">
        <v>29</v>
      </c>
      <c r="O16" s="25">
        <v>30</v>
      </c>
      <c r="P16" s="25">
        <v>31</v>
      </c>
      <c r="Q16" s="25"/>
      <c r="R16" s="118">
        <f>ROUND((COUNTIF($B$15:$Q$15,TRUE)+COUNTIF($B$17:$Q$17,TRUE)+COUNTIF($B$19:$Q$19,TRUE)+COUNTIF($B$21:$Q$21, TRUE)+COUNTIF($B$23:$Q$23, TRUE)+COUNTIF($B$25:$Q$25, TRUE)+COUNTIF($B$27:$Q$27, TRUE)+COUNTIF($B$29:$Q$29, TRUE)+COUNTIF($B$31:$Q$31, TRUE)+COUNTIF($B$33:$Q$33, TRUE)+COUNTIF($B$35:$Q$35, TRUE)+COUNTIF($B$37:$Q$37, TRUE)),1)</f>
        <v>0</v>
      </c>
      <c r="S16" s="119"/>
      <c r="T16" s="119"/>
      <c r="U16" s="119"/>
    </row>
    <row r="17" spans="1:21" s="9" customFormat="1" ht="13.5" hidden="1" customHeight="1" x14ac:dyDescent="0.35">
      <c r="A17" s="26"/>
      <c r="B17" s="27" t="b">
        <v>0</v>
      </c>
      <c r="C17" s="28" t="b">
        <v>0</v>
      </c>
      <c r="D17" s="28" t="b">
        <v>0</v>
      </c>
      <c r="E17" s="28" t="b">
        <v>0</v>
      </c>
      <c r="F17" s="28" t="b">
        <v>0</v>
      </c>
      <c r="G17" s="28" t="b">
        <v>0</v>
      </c>
      <c r="H17" s="28" t="b">
        <v>0</v>
      </c>
      <c r="I17" s="28" t="b">
        <v>0</v>
      </c>
      <c r="J17" s="28" t="b">
        <v>0</v>
      </c>
      <c r="K17" s="28" t="b">
        <v>0</v>
      </c>
      <c r="L17" s="28" t="b">
        <v>0</v>
      </c>
      <c r="M17" s="28" t="b">
        <v>0</v>
      </c>
      <c r="N17" s="28" t="b">
        <v>0</v>
      </c>
      <c r="O17" s="28" t="b">
        <v>0</v>
      </c>
      <c r="P17" s="28" t="b">
        <v>0</v>
      </c>
      <c r="Q17" s="28" t="b">
        <v>0</v>
      </c>
      <c r="R17" s="118"/>
      <c r="S17" s="119"/>
      <c r="T17" s="119"/>
      <c r="U17" s="119"/>
    </row>
    <row r="18" spans="1:21" s="9" customFormat="1" ht="14.25" customHeight="1" x14ac:dyDescent="0.35">
      <c r="A18" s="195" t="s">
        <v>0</v>
      </c>
      <c r="B18" s="18">
        <v>1</v>
      </c>
      <c r="C18" s="19">
        <v>2</v>
      </c>
      <c r="D18" s="19">
        <v>3</v>
      </c>
      <c r="E18" s="19">
        <v>4</v>
      </c>
      <c r="F18" s="19">
        <v>5</v>
      </c>
      <c r="G18" s="19">
        <v>6</v>
      </c>
      <c r="H18" s="19">
        <v>7</v>
      </c>
      <c r="I18" s="19">
        <v>8</v>
      </c>
      <c r="J18" s="19">
        <v>9</v>
      </c>
      <c r="K18" s="19">
        <v>10</v>
      </c>
      <c r="L18" s="19">
        <v>11</v>
      </c>
      <c r="M18" s="19">
        <v>12</v>
      </c>
      <c r="N18" s="19">
        <v>13</v>
      </c>
      <c r="O18" s="19">
        <v>14</v>
      </c>
      <c r="P18" s="19">
        <v>15</v>
      </c>
      <c r="Q18" s="19">
        <v>16</v>
      </c>
      <c r="R18" s="118"/>
      <c r="S18" s="119"/>
      <c r="T18" s="119"/>
      <c r="U18" s="119"/>
    </row>
    <row r="19" spans="1:21" s="9" customFormat="1" ht="13.5" hidden="1" customHeight="1" x14ac:dyDescent="0.35">
      <c r="A19" s="195"/>
      <c r="B19" s="20" t="b">
        <v>0</v>
      </c>
      <c r="C19" s="21" t="b">
        <v>0</v>
      </c>
      <c r="D19" s="21" t="b">
        <v>0</v>
      </c>
      <c r="E19" s="21" t="b">
        <v>0</v>
      </c>
      <c r="F19" s="21" t="b">
        <v>0</v>
      </c>
      <c r="G19" s="21" t="b">
        <v>0</v>
      </c>
      <c r="H19" s="21" t="b">
        <v>0</v>
      </c>
      <c r="I19" s="21" t="b">
        <v>0</v>
      </c>
      <c r="J19" s="21" t="b">
        <v>0</v>
      </c>
      <c r="K19" s="21" t="b">
        <v>0</v>
      </c>
      <c r="L19" s="21" t="b">
        <v>0</v>
      </c>
      <c r="M19" s="21" t="b">
        <v>0</v>
      </c>
      <c r="N19" s="21" t="b">
        <v>0</v>
      </c>
      <c r="O19" s="21" t="b">
        <v>0</v>
      </c>
      <c r="P19" s="21" t="b">
        <v>0</v>
      </c>
      <c r="Q19" s="21" t="b">
        <v>0</v>
      </c>
      <c r="R19" s="29"/>
      <c r="S19" s="30"/>
      <c r="T19" s="30"/>
      <c r="U19" s="30"/>
    </row>
    <row r="20" spans="1:21" s="9" customFormat="1" ht="14.25" customHeight="1" thickBot="1" x14ac:dyDescent="0.4">
      <c r="A20" s="196"/>
      <c r="B20" s="24">
        <v>17</v>
      </c>
      <c r="C20" s="25">
        <v>18</v>
      </c>
      <c r="D20" s="25">
        <v>19</v>
      </c>
      <c r="E20" s="25">
        <v>20</v>
      </c>
      <c r="F20" s="25">
        <v>21</v>
      </c>
      <c r="G20" s="25">
        <v>22</v>
      </c>
      <c r="H20" s="25">
        <v>23</v>
      </c>
      <c r="I20" s="25">
        <v>24</v>
      </c>
      <c r="J20" s="25">
        <v>25</v>
      </c>
      <c r="K20" s="25">
        <v>26</v>
      </c>
      <c r="L20" s="25">
        <v>27</v>
      </c>
      <c r="M20" s="25">
        <v>28</v>
      </c>
      <c r="N20" s="25">
        <v>29</v>
      </c>
      <c r="O20" s="25">
        <v>30</v>
      </c>
      <c r="P20" s="25">
        <v>31</v>
      </c>
      <c r="Q20" s="25"/>
      <c r="R20" s="120"/>
      <c r="S20" s="121"/>
      <c r="T20" s="121"/>
      <c r="U20" s="121"/>
    </row>
    <row r="21" spans="1:21" s="9" customFormat="1" ht="13.5" hidden="1" customHeight="1" x14ac:dyDescent="0.35">
      <c r="A21" s="26"/>
      <c r="B21" s="31" t="b">
        <v>0</v>
      </c>
      <c r="C21" s="32" t="b">
        <v>0</v>
      </c>
      <c r="D21" s="32" t="b">
        <v>0</v>
      </c>
      <c r="E21" s="32" t="b">
        <v>0</v>
      </c>
      <c r="F21" s="32" t="b">
        <v>0</v>
      </c>
      <c r="G21" s="32" t="b">
        <v>0</v>
      </c>
      <c r="H21" s="32" t="b">
        <v>0</v>
      </c>
      <c r="I21" s="32" t="b">
        <v>0</v>
      </c>
      <c r="J21" s="32" t="b">
        <v>0</v>
      </c>
      <c r="K21" s="32" t="b">
        <v>0</v>
      </c>
      <c r="L21" s="32" t="b">
        <v>0</v>
      </c>
      <c r="M21" s="32" t="b">
        <v>0</v>
      </c>
      <c r="N21" s="32" t="b">
        <v>0</v>
      </c>
      <c r="O21" s="32" t="b">
        <v>0</v>
      </c>
      <c r="P21" s="32" t="b">
        <v>0</v>
      </c>
      <c r="Q21" s="32"/>
      <c r="R21" s="33"/>
      <c r="S21" s="34"/>
      <c r="T21" s="34"/>
      <c r="U21" s="34"/>
    </row>
    <row r="22" spans="1:21" s="9" customFormat="1" ht="14.25" customHeight="1" x14ac:dyDescent="0.35">
      <c r="A22" s="195" t="s">
        <v>0</v>
      </c>
      <c r="B22" s="18">
        <v>1</v>
      </c>
      <c r="C22" s="19">
        <v>2</v>
      </c>
      <c r="D22" s="19">
        <v>3</v>
      </c>
      <c r="E22" s="19">
        <v>4</v>
      </c>
      <c r="F22" s="19">
        <v>5</v>
      </c>
      <c r="G22" s="19">
        <v>6</v>
      </c>
      <c r="H22" s="19">
        <v>7</v>
      </c>
      <c r="I22" s="19">
        <v>8</v>
      </c>
      <c r="J22" s="19">
        <v>9</v>
      </c>
      <c r="K22" s="19">
        <v>10</v>
      </c>
      <c r="L22" s="19">
        <v>11</v>
      </c>
      <c r="M22" s="19">
        <v>12</v>
      </c>
      <c r="N22" s="19">
        <v>13</v>
      </c>
      <c r="O22" s="19">
        <v>14</v>
      </c>
      <c r="P22" s="19">
        <v>15</v>
      </c>
      <c r="Q22" s="19">
        <v>16</v>
      </c>
      <c r="R22" s="203" t="s">
        <v>50</v>
      </c>
      <c r="S22" s="204"/>
      <c r="T22" s="204"/>
      <c r="U22" s="204"/>
    </row>
    <row r="23" spans="1:21" s="9" customFormat="1" ht="0.95" hidden="1" customHeight="1" x14ac:dyDescent="0.35">
      <c r="A23" s="195"/>
      <c r="B23" s="20" t="b">
        <v>0</v>
      </c>
      <c r="C23" s="21" t="b">
        <v>0</v>
      </c>
      <c r="D23" s="21" t="b">
        <v>0</v>
      </c>
      <c r="E23" s="21" t="b">
        <v>0</v>
      </c>
      <c r="F23" s="21" t="b">
        <v>0</v>
      </c>
      <c r="G23" s="21" t="b">
        <v>0</v>
      </c>
      <c r="H23" s="21" t="b">
        <v>0</v>
      </c>
      <c r="I23" s="21" t="b">
        <v>0</v>
      </c>
      <c r="J23" s="21" t="b">
        <v>0</v>
      </c>
      <c r="K23" s="21" t="b">
        <v>0</v>
      </c>
      <c r="L23" s="21" t="b">
        <v>0</v>
      </c>
      <c r="M23" s="21" t="b">
        <v>0</v>
      </c>
      <c r="N23" s="21" t="b">
        <v>0</v>
      </c>
      <c r="O23" s="21" t="b">
        <v>0</v>
      </c>
      <c r="P23" s="21" t="b">
        <v>0</v>
      </c>
      <c r="Q23" s="21" t="b">
        <v>0</v>
      </c>
      <c r="R23" s="203"/>
      <c r="S23" s="204"/>
      <c r="T23" s="204"/>
      <c r="U23" s="204"/>
    </row>
    <row r="24" spans="1:21" s="9" customFormat="1" ht="14.25" customHeight="1" thickBot="1" x14ac:dyDescent="0.4">
      <c r="A24" s="196"/>
      <c r="B24" s="24">
        <v>17</v>
      </c>
      <c r="C24" s="25">
        <v>18</v>
      </c>
      <c r="D24" s="25">
        <v>19</v>
      </c>
      <c r="E24" s="25">
        <v>20</v>
      </c>
      <c r="F24" s="25">
        <v>21</v>
      </c>
      <c r="G24" s="25">
        <v>22</v>
      </c>
      <c r="H24" s="25">
        <v>23</v>
      </c>
      <c r="I24" s="25">
        <v>24</v>
      </c>
      <c r="J24" s="25">
        <v>25</v>
      </c>
      <c r="K24" s="25">
        <v>26</v>
      </c>
      <c r="L24" s="25">
        <v>27</v>
      </c>
      <c r="M24" s="25">
        <v>28</v>
      </c>
      <c r="N24" s="25">
        <v>29</v>
      </c>
      <c r="O24" s="25">
        <v>30</v>
      </c>
      <c r="P24" s="25">
        <v>31</v>
      </c>
      <c r="Q24" s="25"/>
      <c r="R24" s="203"/>
      <c r="S24" s="204"/>
      <c r="T24" s="204"/>
      <c r="U24" s="204"/>
    </row>
    <row r="25" spans="1:21" s="9" customFormat="1" ht="0.95" hidden="1" customHeight="1" thickBot="1" x14ac:dyDescent="0.4">
      <c r="A25" s="35"/>
      <c r="B25" s="28" t="b">
        <v>0</v>
      </c>
      <c r="C25" s="28" t="b">
        <v>0</v>
      </c>
      <c r="D25" s="28" t="b">
        <v>0</v>
      </c>
      <c r="E25" s="28" t="b">
        <v>0</v>
      </c>
      <c r="F25" s="28" t="b">
        <v>0</v>
      </c>
      <c r="G25" s="28" t="b">
        <v>0</v>
      </c>
      <c r="H25" s="28" t="b">
        <v>0</v>
      </c>
      <c r="I25" s="28" t="b">
        <v>0</v>
      </c>
      <c r="J25" s="28" t="b">
        <v>0</v>
      </c>
      <c r="K25" s="28" t="b">
        <v>0</v>
      </c>
      <c r="L25" s="28" t="b">
        <v>0</v>
      </c>
      <c r="M25" s="28" t="b">
        <v>0</v>
      </c>
      <c r="N25" s="28" t="b">
        <v>0</v>
      </c>
      <c r="O25" s="28" t="b">
        <v>0</v>
      </c>
      <c r="P25" s="28" t="b">
        <v>0</v>
      </c>
      <c r="Q25" s="28" t="b">
        <v>0</v>
      </c>
      <c r="R25" s="203"/>
      <c r="S25" s="204"/>
      <c r="T25" s="204"/>
      <c r="U25" s="204"/>
    </row>
    <row r="26" spans="1:21" ht="14.25" customHeight="1" x14ac:dyDescent="0.35">
      <c r="A26" s="195" t="s">
        <v>0</v>
      </c>
      <c r="B26" s="18">
        <v>1</v>
      </c>
      <c r="C26" s="19">
        <v>2</v>
      </c>
      <c r="D26" s="19">
        <v>3</v>
      </c>
      <c r="E26" s="19">
        <v>4</v>
      </c>
      <c r="F26" s="19">
        <v>5</v>
      </c>
      <c r="G26" s="19">
        <v>6</v>
      </c>
      <c r="H26" s="19">
        <v>7</v>
      </c>
      <c r="I26" s="19">
        <v>8</v>
      </c>
      <c r="J26" s="19">
        <v>9</v>
      </c>
      <c r="K26" s="19">
        <v>10</v>
      </c>
      <c r="L26" s="19">
        <v>11</v>
      </c>
      <c r="M26" s="19">
        <v>12</v>
      </c>
      <c r="N26" s="19">
        <v>13</v>
      </c>
      <c r="O26" s="19">
        <v>14</v>
      </c>
      <c r="P26" s="19">
        <v>15</v>
      </c>
      <c r="Q26" s="19">
        <v>16</v>
      </c>
      <c r="R26" s="203"/>
      <c r="S26" s="204"/>
      <c r="T26" s="204"/>
      <c r="U26" s="204"/>
    </row>
    <row r="27" spans="1:21" ht="21" hidden="1" customHeight="1" x14ac:dyDescent="0.35">
      <c r="A27" s="195"/>
      <c r="B27" s="20" t="b">
        <v>0</v>
      </c>
      <c r="C27" s="21" t="b">
        <v>0</v>
      </c>
      <c r="D27" s="21" t="b">
        <v>0</v>
      </c>
      <c r="E27" s="21" t="b">
        <v>0</v>
      </c>
      <c r="F27" s="21" t="b">
        <v>0</v>
      </c>
      <c r="G27" s="21" t="b">
        <v>0</v>
      </c>
      <c r="H27" s="21" t="b">
        <v>0</v>
      </c>
      <c r="I27" s="21" t="b">
        <v>0</v>
      </c>
      <c r="J27" s="21" t="b">
        <v>0</v>
      </c>
      <c r="K27" s="21" t="b">
        <v>0</v>
      </c>
      <c r="L27" s="21" t="b">
        <v>0</v>
      </c>
      <c r="M27" s="21" t="b">
        <v>0</v>
      </c>
      <c r="N27" s="21" t="b">
        <v>0</v>
      </c>
      <c r="O27" s="21" t="b">
        <v>0</v>
      </c>
      <c r="P27" s="21" t="b">
        <v>0</v>
      </c>
      <c r="Q27" s="21" t="b">
        <v>0</v>
      </c>
      <c r="R27" s="36"/>
      <c r="S27" s="37"/>
      <c r="T27" s="37"/>
      <c r="U27" s="37"/>
    </row>
    <row r="28" spans="1:21" ht="14.25" customHeight="1" thickBot="1" x14ac:dyDescent="0.4">
      <c r="A28" s="196"/>
      <c r="B28" s="24">
        <v>17</v>
      </c>
      <c r="C28" s="25">
        <v>18</v>
      </c>
      <c r="D28" s="25">
        <v>19</v>
      </c>
      <c r="E28" s="25">
        <v>20</v>
      </c>
      <c r="F28" s="25">
        <v>21</v>
      </c>
      <c r="G28" s="25">
        <v>22</v>
      </c>
      <c r="H28" s="25">
        <v>23</v>
      </c>
      <c r="I28" s="25">
        <v>24</v>
      </c>
      <c r="J28" s="25">
        <v>25</v>
      </c>
      <c r="K28" s="25">
        <v>26</v>
      </c>
      <c r="L28" s="25">
        <v>27</v>
      </c>
      <c r="M28" s="25">
        <v>28</v>
      </c>
      <c r="N28" s="25">
        <v>29</v>
      </c>
      <c r="O28" s="25">
        <v>30</v>
      </c>
      <c r="P28" s="25">
        <v>31</v>
      </c>
      <c r="Q28" s="25"/>
      <c r="R28" s="199" t="str">
        <f>IF(R16=0,"",R16&amp;" x ("&amp;IF(L12=0,"",ROUND(L12,1)&amp;" x "&amp;IF(S4=0,0,S4))&amp;IF(Q12=0,"",IF(L12=0,""," + ")&amp;Q12)&amp;") =")</f>
        <v/>
      </c>
      <c r="S28" s="200"/>
      <c r="T28" s="200"/>
      <c r="U28" s="200"/>
    </row>
    <row r="29" spans="1:21" ht="21" hidden="1" customHeight="1" x14ac:dyDescent="0.35">
      <c r="A29" s="38"/>
      <c r="B29" s="39" t="b">
        <v>0</v>
      </c>
      <c r="C29" s="39" t="b">
        <v>0</v>
      </c>
      <c r="D29" s="39" t="b">
        <v>0</v>
      </c>
      <c r="E29" s="39" t="b">
        <v>0</v>
      </c>
      <c r="F29" s="39" t="b">
        <v>0</v>
      </c>
      <c r="G29" s="39" t="b">
        <v>0</v>
      </c>
      <c r="H29" s="39" t="b">
        <v>0</v>
      </c>
      <c r="I29" s="39" t="b">
        <v>0</v>
      </c>
      <c r="J29" s="39" t="b">
        <v>0</v>
      </c>
      <c r="K29" s="39" t="b">
        <v>0</v>
      </c>
      <c r="L29" s="39" t="b">
        <v>0</v>
      </c>
      <c r="M29" s="39" t="b">
        <v>0</v>
      </c>
      <c r="N29" s="39" t="b">
        <v>0</v>
      </c>
      <c r="O29" s="39" t="b">
        <v>0</v>
      </c>
      <c r="P29" s="39" t="b">
        <v>0</v>
      </c>
      <c r="Q29" s="39"/>
      <c r="R29" s="36"/>
      <c r="S29" s="37"/>
      <c r="T29" s="37"/>
      <c r="U29" s="37"/>
    </row>
    <row r="30" spans="1:21" ht="14.25" customHeight="1" x14ac:dyDescent="0.35">
      <c r="A30" s="205" t="s">
        <v>0</v>
      </c>
      <c r="B30" s="18">
        <v>1</v>
      </c>
      <c r="C30" s="19">
        <v>2</v>
      </c>
      <c r="D30" s="19">
        <v>3</v>
      </c>
      <c r="E30" s="19">
        <v>4</v>
      </c>
      <c r="F30" s="19">
        <v>5</v>
      </c>
      <c r="G30" s="19">
        <v>6</v>
      </c>
      <c r="H30" s="19">
        <v>7</v>
      </c>
      <c r="I30" s="19">
        <v>8</v>
      </c>
      <c r="J30" s="19">
        <v>9</v>
      </c>
      <c r="K30" s="19">
        <v>10</v>
      </c>
      <c r="L30" s="19">
        <v>11</v>
      </c>
      <c r="M30" s="19">
        <v>12</v>
      </c>
      <c r="N30" s="19">
        <v>13</v>
      </c>
      <c r="O30" s="19">
        <v>14</v>
      </c>
      <c r="P30" s="19">
        <v>15</v>
      </c>
      <c r="Q30" s="19">
        <v>16</v>
      </c>
      <c r="R30" s="199">
        <f>ROUND(R16*(ROUND(L12,1)*S4+Q12),2)</f>
        <v>0</v>
      </c>
      <c r="S30" s="200"/>
      <c r="T30" s="200"/>
      <c r="U30" s="200"/>
    </row>
    <row r="31" spans="1:21" ht="21" hidden="1" customHeight="1" x14ac:dyDescent="0.35">
      <c r="A31" s="195"/>
      <c r="B31" s="20" t="b">
        <v>0</v>
      </c>
      <c r="C31" s="21" t="b">
        <v>0</v>
      </c>
      <c r="D31" s="21" t="b">
        <v>0</v>
      </c>
      <c r="E31" s="21" t="b">
        <v>0</v>
      </c>
      <c r="F31" s="21" t="b">
        <v>0</v>
      </c>
      <c r="G31" s="21" t="b">
        <v>0</v>
      </c>
      <c r="H31" s="21" t="b">
        <v>0</v>
      </c>
      <c r="I31" s="21" t="b">
        <v>0</v>
      </c>
      <c r="J31" s="21" t="b">
        <v>0</v>
      </c>
      <c r="K31" s="21" t="b">
        <v>0</v>
      </c>
      <c r="L31" s="21" t="b">
        <v>0</v>
      </c>
      <c r="M31" s="21" t="b">
        <v>0</v>
      </c>
      <c r="N31" s="21" t="b">
        <v>0</v>
      </c>
      <c r="O31" s="21" t="b">
        <v>0</v>
      </c>
      <c r="P31" s="21" t="b">
        <v>0</v>
      </c>
      <c r="Q31" s="21" t="b">
        <v>0</v>
      </c>
      <c r="R31" s="199"/>
      <c r="S31" s="200"/>
      <c r="T31" s="200"/>
      <c r="U31" s="200"/>
    </row>
    <row r="32" spans="1:21" ht="14.25" customHeight="1" thickBot="1" x14ac:dyDescent="0.4">
      <c r="A32" s="196"/>
      <c r="B32" s="24">
        <v>17</v>
      </c>
      <c r="C32" s="25">
        <v>18</v>
      </c>
      <c r="D32" s="25">
        <v>19</v>
      </c>
      <c r="E32" s="25">
        <v>20</v>
      </c>
      <c r="F32" s="25">
        <v>21</v>
      </c>
      <c r="G32" s="25">
        <v>22</v>
      </c>
      <c r="H32" s="25">
        <v>23</v>
      </c>
      <c r="I32" s="25">
        <v>24</v>
      </c>
      <c r="J32" s="25">
        <v>25</v>
      </c>
      <c r="K32" s="25">
        <v>26</v>
      </c>
      <c r="L32" s="25">
        <v>27</v>
      </c>
      <c r="M32" s="25">
        <v>28</v>
      </c>
      <c r="N32" s="25">
        <v>29</v>
      </c>
      <c r="O32" s="25">
        <v>30</v>
      </c>
      <c r="P32" s="25">
        <v>31</v>
      </c>
      <c r="Q32" s="25"/>
      <c r="R32" s="199"/>
      <c r="S32" s="200"/>
      <c r="T32" s="200"/>
      <c r="U32" s="200"/>
    </row>
    <row r="33" spans="1:21" ht="21" hidden="1" customHeight="1" x14ac:dyDescent="0.35">
      <c r="A33" s="38"/>
      <c r="B33" s="39" t="b">
        <v>0</v>
      </c>
      <c r="C33" s="39" t="b">
        <v>0</v>
      </c>
      <c r="D33" s="39" t="b">
        <v>0</v>
      </c>
      <c r="E33" s="39" t="b">
        <v>0</v>
      </c>
      <c r="F33" s="39" t="b">
        <v>0</v>
      </c>
      <c r="G33" s="39" t="b">
        <v>0</v>
      </c>
      <c r="H33" s="39" t="b">
        <v>0</v>
      </c>
      <c r="I33" s="39" t="b">
        <v>0</v>
      </c>
      <c r="J33" s="39" t="b">
        <v>0</v>
      </c>
      <c r="K33" s="39" t="b">
        <v>0</v>
      </c>
      <c r="L33" s="39" t="b">
        <v>0</v>
      </c>
      <c r="M33" s="39" t="b">
        <v>0</v>
      </c>
      <c r="N33" s="39" t="b">
        <v>0</v>
      </c>
      <c r="O33" s="39" t="b">
        <v>0</v>
      </c>
      <c r="P33" s="39" t="b">
        <v>0</v>
      </c>
      <c r="Q33" s="39"/>
      <c r="R33" s="199"/>
      <c r="S33" s="200"/>
      <c r="T33" s="200"/>
      <c r="U33" s="200"/>
    </row>
    <row r="34" spans="1:21" ht="14.25" customHeight="1" x14ac:dyDescent="0.35">
      <c r="A34" s="205" t="s">
        <v>0</v>
      </c>
      <c r="B34" s="18">
        <v>1</v>
      </c>
      <c r="C34" s="19">
        <v>2</v>
      </c>
      <c r="D34" s="19">
        <v>3</v>
      </c>
      <c r="E34" s="19">
        <v>4</v>
      </c>
      <c r="F34" s="19">
        <v>5</v>
      </c>
      <c r="G34" s="19">
        <v>6</v>
      </c>
      <c r="H34" s="19">
        <v>7</v>
      </c>
      <c r="I34" s="19">
        <v>8</v>
      </c>
      <c r="J34" s="19">
        <v>9</v>
      </c>
      <c r="K34" s="19">
        <v>10</v>
      </c>
      <c r="L34" s="19">
        <v>11</v>
      </c>
      <c r="M34" s="19">
        <v>12</v>
      </c>
      <c r="N34" s="19">
        <v>13</v>
      </c>
      <c r="O34" s="19">
        <v>14</v>
      </c>
      <c r="P34" s="19">
        <v>15</v>
      </c>
      <c r="Q34" s="19">
        <v>16</v>
      </c>
      <c r="R34" s="199"/>
      <c r="S34" s="200"/>
      <c r="T34" s="200"/>
      <c r="U34" s="200"/>
    </row>
    <row r="35" spans="1:21" ht="21" hidden="1" customHeight="1" x14ac:dyDescent="0.35">
      <c r="A35" s="195"/>
      <c r="B35" s="20" t="b">
        <v>0</v>
      </c>
      <c r="C35" s="21" t="b">
        <v>0</v>
      </c>
      <c r="D35" s="21" t="b">
        <v>0</v>
      </c>
      <c r="E35" s="21" t="b">
        <v>0</v>
      </c>
      <c r="F35" s="21" t="b">
        <v>0</v>
      </c>
      <c r="G35" s="21" t="b">
        <v>0</v>
      </c>
      <c r="H35" s="21" t="b">
        <v>0</v>
      </c>
      <c r="I35" s="21" t="b">
        <v>0</v>
      </c>
      <c r="J35" s="21" t="b">
        <v>0</v>
      </c>
      <c r="K35" s="21" t="b">
        <v>0</v>
      </c>
      <c r="L35" s="21" t="b">
        <v>0</v>
      </c>
      <c r="M35" s="21" t="b">
        <v>0</v>
      </c>
      <c r="N35" s="21" t="b">
        <v>0</v>
      </c>
      <c r="O35" s="21" t="b">
        <v>0</v>
      </c>
      <c r="P35" s="21" t="b">
        <v>0</v>
      </c>
      <c r="Q35" s="21" t="b">
        <v>0</v>
      </c>
      <c r="R35" s="40"/>
      <c r="S35" s="41"/>
      <c r="T35" s="41"/>
      <c r="U35" s="41"/>
    </row>
    <row r="36" spans="1:21" ht="14.25" customHeight="1" thickBot="1" x14ac:dyDescent="0.4">
      <c r="A36" s="206"/>
      <c r="B36" s="24">
        <v>17</v>
      </c>
      <c r="C36" s="25">
        <v>18</v>
      </c>
      <c r="D36" s="25">
        <v>19</v>
      </c>
      <c r="E36" s="25">
        <v>20</v>
      </c>
      <c r="F36" s="25">
        <v>21</v>
      </c>
      <c r="G36" s="25">
        <v>22</v>
      </c>
      <c r="H36" s="25">
        <v>23</v>
      </c>
      <c r="I36" s="25">
        <v>24</v>
      </c>
      <c r="J36" s="25">
        <v>25</v>
      </c>
      <c r="K36" s="25">
        <v>26</v>
      </c>
      <c r="L36" s="25">
        <v>27</v>
      </c>
      <c r="M36" s="25">
        <v>28</v>
      </c>
      <c r="N36" s="25">
        <v>29</v>
      </c>
      <c r="O36" s="25">
        <v>30</v>
      </c>
      <c r="P36" s="25">
        <v>31</v>
      </c>
      <c r="Q36" s="25"/>
      <c r="R36" s="201"/>
      <c r="S36" s="202"/>
      <c r="T36" s="202"/>
      <c r="U36" s="202"/>
    </row>
    <row r="37" spans="1:21" ht="21" hidden="1" customHeight="1" x14ac:dyDescent="0.35">
      <c r="A37" s="42"/>
      <c r="B37" s="43" t="b">
        <v>0</v>
      </c>
      <c r="C37" s="43" t="b">
        <v>0</v>
      </c>
      <c r="D37" s="43" t="b">
        <v>0</v>
      </c>
      <c r="E37" s="43" t="b">
        <v>0</v>
      </c>
      <c r="F37" s="43" t="b">
        <v>0</v>
      </c>
      <c r="G37" s="43" t="b">
        <v>0</v>
      </c>
      <c r="H37" s="43" t="b">
        <v>0</v>
      </c>
      <c r="I37" s="43" t="b">
        <v>0</v>
      </c>
      <c r="J37" s="43" t="b">
        <v>0</v>
      </c>
      <c r="K37" s="43" t="b">
        <v>0</v>
      </c>
      <c r="L37" s="43" t="b">
        <v>0</v>
      </c>
      <c r="M37" s="43" t="b">
        <v>0</v>
      </c>
      <c r="N37" s="43" t="b">
        <v>0</v>
      </c>
      <c r="O37" s="43" t="b">
        <v>0</v>
      </c>
      <c r="P37" s="43" t="b">
        <v>0</v>
      </c>
      <c r="Q37" s="44"/>
      <c r="R37" s="45" t="e">
        <f>COUNTIF(#REF!,TRUE)</f>
        <v>#REF!</v>
      </c>
      <c r="S37" s="46">
        <f>$D$8</f>
        <v>0</v>
      </c>
      <c r="T37" s="207">
        <f>ROUNDUP(S37*$D$8,2)</f>
        <v>0</v>
      </c>
      <c r="U37" s="208"/>
    </row>
    <row r="38" spans="1:21" ht="7.5" customHeight="1" thickBot="1" x14ac:dyDescent="0.4">
      <c r="A38" s="47"/>
      <c r="B38" s="47"/>
      <c r="C38" s="47"/>
      <c r="D38" s="47"/>
      <c r="E38" s="47"/>
      <c r="F38" s="47"/>
      <c r="G38" s="47"/>
      <c r="H38" s="47"/>
      <c r="I38" s="47"/>
      <c r="J38" s="47"/>
      <c r="K38" s="47"/>
      <c r="L38" s="47"/>
      <c r="M38" s="47"/>
      <c r="N38" s="47"/>
      <c r="O38" s="47"/>
      <c r="P38" s="47"/>
      <c r="Q38" s="47"/>
      <c r="R38" s="47"/>
      <c r="S38" s="47"/>
      <c r="T38" s="47"/>
      <c r="U38" s="47"/>
    </row>
    <row r="39" spans="1:21" ht="24.75" customHeight="1" x14ac:dyDescent="0.35">
      <c r="A39" s="124" t="s">
        <v>64</v>
      </c>
      <c r="B39" s="124"/>
      <c r="C39" s="124"/>
      <c r="D39" s="124"/>
      <c r="E39" s="124"/>
      <c r="F39" s="124"/>
      <c r="G39" s="124"/>
      <c r="H39" s="124"/>
      <c r="I39" s="124"/>
      <c r="J39" s="124"/>
      <c r="K39" s="124"/>
      <c r="L39" s="124"/>
      <c r="M39" s="124"/>
      <c r="N39" s="124"/>
      <c r="O39" s="124"/>
      <c r="P39" s="124"/>
      <c r="Q39" s="124"/>
      <c r="R39" s="124"/>
      <c r="S39" s="124"/>
      <c r="T39" s="124"/>
      <c r="U39" s="124"/>
    </row>
    <row r="40" spans="1:21" ht="35.25" customHeight="1" x14ac:dyDescent="0.35">
      <c r="A40" s="48" t="s">
        <v>28</v>
      </c>
      <c r="B40" s="135" t="s">
        <v>29</v>
      </c>
      <c r="C40" s="136"/>
      <c r="D40" s="136"/>
      <c r="E40" s="136"/>
      <c r="F40" s="137"/>
      <c r="G40" s="135" t="s">
        <v>30</v>
      </c>
      <c r="H40" s="136"/>
      <c r="I40" s="136"/>
      <c r="J40" s="136"/>
      <c r="K40" s="137"/>
      <c r="L40" s="166" t="s">
        <v>21</v>
      </c>
      <c r="M40" s="194"/>
      <c r="N40" s="194"/>
      <c r="O40" s="194"/>
      <c r="P40" s="194"/>
      <c r="Q40" s="167"/>
      <c r="R40" s="49" t="s">
        <v>31</v>
      </c>
      <c r="S40" s="49" t="s">
        <v>32</v>
      </c>
      <c r="T40" s="197" t="s">
        <v>33</v>
      </c>
      <c r="U40" s="198"/>
    </row>
    <row r="41" spans="1:21" ht="14.25" customHeight="1" x14ac:dyDescent="0.35">
      <c r="A41" s="50"/>
      <c r="B41" s="242"/>
      <c r="C41" s="243"/>
      <c r="D41" s="243"/>
      <c r="E41" s="243"/>
      <c r="F41" s="244"/>
      <c r="G41" s="245"/>
      <c r="H41" s="246"/>
      <c r="I41" s="246"/>
      <c r="J41" s="246"/>
      <c r="K41" s="247"/>
      <c r="L41" s="125"/>
      <c r="M41" s="126"/>
      <c r="N41" s="126"/>
      <c r="O41" s="126"/>
      <c r="P41" s="126"/>
      <c r="Q41" s="127"/>
      <c r="R41" s="51">
        <f>IF(ISNUMBER(G41-B41),G41-B41,0)</f>
        <v>0</v>
      </c>
      <c r="S41" s="52"/>
      <c r="T41" s="128">
        <f>ROUND(R41*$S$4+S41,2)</f>
        <v>0</v>
      </c>
      <c r="U41" s="129"/>
    </row>
    <row r="42" spans="1:21" ht="14.25" customHeight="1" x14ac:dyDescent="0.35">
      <c r="A42" s="50"/>
      <c r="B42" s="242"/>
      <c r="C42" s="243"/>
      <c r="D42" s="243"/>
      <c r="E42" s="243"/>
      <c r="F42" s="244"/>
      <c r="G42" s="245"/>
      <c r="H42" s="246"/>
      <c r="I42" s="246"/>
      <c r="J42" s="246"/>
      <c r="K42" s="247"/>
      <c r="L42" s="125"/>
      <c r="M42" s="126"/>
      <c r="N42" s="126"/>
      <c r="O42" s="126"/>
      <c r="P42" s="126"/>
      <c r="Q42" s="127"/>
      <c r="R42" s="51">
        <f t="shared" ref="R42:R44" si="0">IF(ISNUMBER(G42-B42),G42-B42,0)</f>
        <v>0</v>
      </c>
      <c r="S42" s="52"/>
      <c r="T42" s="128">
        <f t="shared" ref="T42:T44" si="1">ROUND(R42*$S$4+S42,2)</f>
        <v>0</v>
      </c>
      <c r="U42" s="129"/>
    </row>
    <row r="43" spans="1:21" ht="14.25" customHeight="1" x14ac:dyDescent="0.35">
      <c r="A43" s="50"/>
      <c r="B43" s="242"/>
      <c r="C43" s="243"/>
      <c r="D43" s="243"/>
      <c r="E43" s="243"/>
      <c r="F43" s="244"/>
      <c r="G43" s="245"/>
      <c r="H43" s="246"/>
      <c r="I43" s="246"/>
      <c r="J43" s="246"/>
      <c r="K43" s="247"/>
      <c r="L43" s="125"/>
      <c r="M43" s="126"/>
      <c r="N43" s="126"/>
      <c r="O43" s="126"/>
      <c r="P43" s="126"/>
      <c r="Q43" s="127"/>
      <c r="R43" s="51">
        <f t="shared" si="0"/>
        <v>0</v>
      </c>
      <c r="S43" s="52"/>
      <c r="T43" s="128">
        <f t="shared" si="1"/>
        <v>0</v>
      </c>
      <c r="U43" s="129"/>
    </row>
    <row r="44" spans="1:21" ht="14.25" customHeight="1" x14ac:dyDescent="0.35">
      <c r="A44" s="50"/>
      <c r="B44" s="242"/>
      <c r="C44" s="243"/>
      <c r="D44" s="243"/>
      <c r="E44" s="243"/>
      <c r="F44" s="244"/>
      <c r="G44" s="245"/>
      <c r="H44" s="246"/>
      <c r="I44" s="246"/>
      <c r="J44" s="246"/>
      <c r="K44" s="247"/>
      <c r="L44" s="125"/>
      <c r="M44" s="126"/>
      <c r="N44" s="126"/>
      <c r="O44" s="126"/>
      <c r="P44" s="126"/>
      <c r="Q44" s="127"/>
      <c r="R44" s="51">
        <f t="shared" si="0"/>
        <v>0</v>
      </c>
      <c r="S44" s="52"/>
      <c r="T44" s="128">
        <f t="shared" si="1"/>
        <v>0</v>
      </c>
      <c r="U44" s="129"/>
    </row>
    <row r="45" spans="1:21" ht="14.25" customHeight="1" x14ac:dyDescent="0.35">
      <c r="A45" s="53"/>
      <c r="B45" s="115"/>
      <c r="C45" s="115"/>
      <c r="D45" s="115"/>
      <c r="E45" s="115"/>
      <c r="F45" s="115"/>
      <c r="G45" s="130"/>
      <c r="H45" s="130"/>
      <c r="I45" s="130"/>
      <c r="J45" s="130"/>
      <c r="K45" s="130"/>
      <c r="L45" s="131" t="s">
        <v>34</v>
      </c>
      <c r="M45" s="131"/>
      <c r="N45" s="131"/>
      <c r="O45" s="131"/>
      <c r="P45" s="131"/>
      <c r="Q45" s="132"/>
      <c r="R45" s="54">
        <f>'Additional Varied Travel'!E51</f>
        <v>0</v>
      </c>
      <c r="S45" s="55">
        <f>'Additional Varied Travel'!F51</f>
        <v>0</v>
      </c>
      <c r="T45" s="113">
        <f>'Additional Varied Travel'!G51</f>
        <v>0</v>
      </c>
      <c r="U45" s="114"/>
    </row>
    <row r="46" spans="1:21" ht="14.25" customHeight="1" x14ac:dyDescent="0.35">
      <c r="A46" s="56"/>
      <c r="B46" s="57"/>
      <c r="C46" s="57"/>
      <c r="D46" s="58"/>
      <c r="E46" s="58"/>
      <c r="F46" s="58"/>
      <c r="G46" s="59"/>
      <c r="H46" s="59"/>
      <c r="I46" s="59"/>
      <c r="J46" s="60"/>
      <c r="K46" s="60"/>
      <c r="L46" s="61"/>
      <c r="M46" s="138" t="s">
        <v>35</v>
      </c>
      <c r="N46" s="138"/>
      <c r="O46" s="138"/>
      <c r="P46" s="138"/>
      <c r="Q46" s="139"/>
      <c r="R46" s="62">
        <f>SUM(R41:R45)</f>
        <v>0</v>
      </c>
      <c r="S46" s="63">
        <f>SUM(S41:S45)</f>
        <v>0</v>
      </c>
      <c r="T46" s="113">
        <f>SUM(T41:T45)</f>
        <v>0</v>
      </c>
      <c r="U46" s="114"/>
    </row>
    <row r="47" spans="1:21" ht="7.5" customHeight="1" thickBot="1" x14ac:dyDescent="0.4">
      <c r="A47" s="64"/>
      <c r="B47" s="65"/>
      <c r="C47" s="65"/>
      <c r="D47" s="66"/>
      <c r="E47" s="66"/>
      <c r="F47" s="66"/>
      <c r="G47" s="67"/>
      <c r="H47" s="67"/>
      <c r="I47" s="67"/>
      <c r="J47" s="68"/>
      <c r="K47" s="68"/>
      <c r="L47" s="69"/>
      <c r="M47" s="69"/>
      <c r="N47" s="69"/>
      <c r="O47" s="69"/>
      <c r="P47" s="69"/>
      <c r="Q47" s="69"/>
      <c r="R47" s="69"/>
      <c r="S47" s="69"/>
      <c r="T47" s="70"/>
      <c r="U47" s="70"/>
    </row>
    <row r="48" spans="1:21" ht="16.5" customHeight="1" x14ac:dyDescent="0.35">
      <c r="A48" s="133" t="s">
        <v>65</v>
      </c>
      <c r="B48" s="133"/>
      <c r="C48" s="133"/>
      <c r="D48" s="133"/>
      <c r="E48" s="133"/>
      <c r="F48" s="133"/>
      <c r="G48" s="133"/>
      <c r="H48" s="133"/>
      <c r="I48" s="133"/>
      <c r="J48" s="133"/>
      <c r="K48" s="134"/>
      <c r="L48" s="71"/>
      <c r="M48" s="146" t="s">
        <v>36</v>
      </c>
      <c r="N48" s="147"/>
      <c r="O48" s="147"/>
      <c r="P48" s="147"/>
      <c r="Q48" s="147"/>
      <c r="R48" s="147"/>
      <c r="S48" s="147"/>
      <c r="T48" s="147"/>
      <c r="U48" s="147"/>
    </row>
    <row r="49" spans="1:21" ht="20.25" customHeight="1" x14ac:dyDescent="0.35">
      <c r="A49" s="140" t="s">
        <v>37</v>
      </c>
      <c r="B49" s="140"/>
      <c r="C49" s="141"/>
      <c r="D49" s="166" t="s">
        <v>38</v>
      </c>
      <c r="E49" s="167"/>
      <c r="F49" s="159" t="s">
        <v>39</v>
      </c>
      <c r="G49" s="160"/>
      <c r="H49" s="159" t="s">
        <v>40</v>
      </c>
      <c r="I49" s="160"/>
      <c r="J49" s="159" t="s">
        <v>33</v>
      </c>
      <c r="K49" s="160"/>
      <c r="L49" s="71"/>
      <c r="M49" s="122" t="s">
        <v>41</v>
      </c>
      <c r="N49" s="123"/>
      <c r="O49" s="171"/>
      <c r="P49" s="150" t="s">
        <v>42</v>
      </c>
      <c r="Q49" s="151"/>
      <c r="R49" s="152"/>
      <c r="S49" s="122" t="s">
        <v>43</v>
      </c>
      <c r="T49" s="123"/>
      <c r="U49" s="123"/>
    </row>
    <row r="50" spans="1:21" ht="14.25" customHeight="1" x14ac:dyDescent="0.35">
      <c r="A50" s="161"/>
      <c r="B50" s="161"/>
      <c r="C50" s="162"/>
      <c r="D50" s="157"/>
      <c r="E50" s="158"/>
      <c r="F50" s="157"/>
      <c r="G50" s="158"/>
      <c r="H50" s="157"/>
      <c r="I50" s="158"/>
      <c r="J50" s="144"/>
      <c r="K50" s="145"/>
      <c r="L50" s="71"/>
      <c r="M50" s="148">
        <f>R30+T46</f>
        <v>0</v>
      </c>
      <c r="N50" s="149"/>
      <c r="O50" s="153"/>
      <c r="P50" s="154">
        <f>'Receipt Detail'!K35</f>
        <v>0</v>
      </c>
      <c r="Q50" s="149"/>
      <c r="R50" s="149"/>
      <c r="S50" s="148">
        <f>M50+P50</f>
        <v>0</v>
      </c>
      <c r="T50" s="149"/>
      <c r="U50" s="149"/>
    </row>
    <row r="51" spans="1:21" ht="14.25" customHeight="1" thickBot="1" x14ac:dyDescent="0.4">
      <c r="A51" s="161"/>
      <c r="B51" s="161"/>
      <c r="C51" s="162"/>
      <c r="D51" s="157"/>
      <c r="E51" s="158"/>
      <c r="F51" s="157"/>
      <c r="G51" s="158"/>
      <c r="H51" s="157"/>
      <c r="I51" s="158"/>
      <c r="J51" s="144"/>
      <c r="K51" s="145"/>
      <c r="L51" s="71"/>
      <c r="M51" s="72"/>
      <c r="N51" s="72"/>
      <c r="O51" s="72"/>
      <c r="P51" s="72"/>
      <c r="Q51" s="72"/>
      <c r="R51" s="72"/>
      <c r="S51" s="72"/>
      <c r="T51" s="72"/>
      <c r="U51" s="72"/>
    </row>
    <row r="52" spans="1:21" ht="15.75" customHeight="1" x14ac:dyDescent="0.35">
      <c r="A52" s="161">
        <f>'Receipt Detail'!$E$9</f>
        <v>0</v>
      </c>
      <c r="B52" s="161"/>
      <c r="C52" s="162"/>
      <c r="D52" s="157"/>
      <c r="E52" s="158"/>
      <c r="F52" s="157"/>
      <c r="G52" s="158"/>
      <c r="H52" s="157"/>
      <c r="I52" s="158"/>
      <c r="J52" s="144">
        <f>'Receipt Detail'!E$35</f>
        <v>0</v>
      </c>
      <c r="K52" s="145"/>
      <c r="L52" s="71"/>
      <c r="M52" s="172" t="s">
        <v>44</v>
      </c>
      <c r="N52" s="173"/>
      <c r="O52" s="173"/>
      <c r="P52" s="173"/>
      <c r="Q52" s="173"/>
      <c r="R52" s="173"/>
      <c r="S52" s="173"/>
      <c r="T52" s="173"/>
      <c r="U52" s="173"/>
    </row>
    <row r="53" spans="1:21" ht="14.25" customHeight="1" x14ac:dyDescent="0.35">
      <c r="A53" s="161">
        <f>'Receipt Detail'!$F$9</f>
        <v>0</v>
      </c>
      <c r="B53" s="161"/>
      <c r="C53" s="162"/>
      <c r="D53" s="157"/>
      <c r="E53" s="158"/>
      <c r="F53" s="157"/>
      <c r="G53" s="158"/>
      <c r="H53" s="157"/>
      <c r="I53" s="158"/>
      <c r="J53" s="144">
        <f>'Receipt Detail'!F$35</f>
        <v>0</v>
      </c>
      <c r="K53" s="145"/>
      <c r="L53" s="71"/>
      <c r="M53" s="168" t="s">
        <v>45</v>
      </c>
      <c r="N53" s="169"/>
      <c r="O53" s="169"/>
      <c r="P53" s="169"/>
      <c r="Q53" s="169"/>
      <c r="R53" s="170"/>
      <c r="S53" s="155" t="s">
        <v>28</v>
      </c>
      <c r="T53" s="156"/>
      <c r="U53" s="156"/>
    </row>
    <row r="54" spans="1:21" ht="15" customHeight="1" x14ac:dyDescent="0.35">
      <c r="A54" s="161">
        <f>'Receipt Detail'!$G$9</f>
        <v>0</v>
      </c>
      <c r="B54" s="161"/>
      <c r="C54" s="162"/>
      <c r="D54" s="157"/>
      <c r="E54" s="158"/>
      <c r="F54" s="157"/>
      <c r="G54" s="158"/>
      <c r="H54" s="157"/>
      <c r="I54" s="158"/>
      <c r="J54" s="144">
        <f>'Receipt Detail'!G$35</f>
        <v>0</v>
      </c>
      <c r="K54" s="145"/>
      <c r="L54" s="71"/>
      <c r="M54" s="163"/>
      <c r="N54" s="164"/>
      <c r="O54" s="164"/>
      <c r="P54" s="164"/>
      <c r="Q54" s="164"/>
      <c r="R54" s="165"/>
      <c r="S54" s="142"/>
      <c r="T54" s="143"/>
      <c r="U54" s="143"/>
    </row>
    <row r="55" spans="1:21" ht="14.25" customHeight="1" x14ac:dyDescent="0.35">
      <c r="A55" s="161">
        <f>'Receipt Detail'!$H$9</f>
        <v>0</v>
      </c>
      <c r="B55" s="161"/>
      <c r="C55" s="162"/>
      <c r="D55" s="157"/>
      <c r="E55" s="158"/>
      <c r="F55" s="157"/>
      <c r="G55" s="158"/>
      <c r="H55" s="157"/>
      <c r="I55" s="158"/>
      <c r="J55" s="144">
        <f>'Receipt Detail'!H$35</f>
        <v>0</v>
      </c>
      <c r="K55" s="145"/>
      <c r="L55" s="71"/>
      <c r="M55" s="122" t="s">
        <v>46</v>
      </c>
      <c r="N55" s="123"/>
      <c r="O55" s="123"/>
      <c r="P55" s="123"/>
      <c r="Q55" s="123"/>
      <c r="R55" s="171"/>
      <c r="S55" s="150" t="s">
        <v>28</v>
      </c>
      <c r="T55" s="151"/>
      <c r="U55" s="151"/>
    </row>
    <row r="56" spans="1:21" ht="14.25" customHeight="1" x14ac:dyDescent="0.35">
      <c r="A56" s="161">
        <f>'Receipt Detail'!$I$9</f>
        <v>0</v>
      </c>
      <c r="B56" s="161"/>
      <c r="C56" s="162"/>
      <c r="D56" s="157"/>
      <c r="E56" s="158"/>
      <c r="F56" s="157"/>
      <c r="G56" s="158"/>
      <c r="H56" s="157"/>
      <c r="I56" s="158"/>
      <c r="J56" s="144">
        <f>'Receipt Detail'!I$35</f>
        <v>0</v>
      </c>
      <c r="K56" s="145"/>
      <c r="L56" s="71"/>
      <c r="M56" s="163"/>
      <c r="N56" s="164"/>
      <c r="O56" s="164"/>
      <c r="P56" s="164"/>
      <c r="Q56" s="164"/>
      <c r="R56" s="165"/>
      <c r="S56" s="142"/>
      <c r="T56" s="143"/>
      <c r="U56" s="143"/>
    </row>
    <row r="57" spans="1:21" ht="15" customHeight="1" x14ac:dyDescent="0.35">
      <c r="A57" s="161">
        <f>'Receipt Detail'!$J$9</f>
        <v>0</v>
      </c>
      <c r="B57" s="161"/>
      <c r="C57" s="162"/>
      <c r="D57" s="157"/>
      <c r="E57" s="158"/>
      <c r="F57" s="157"/>
      <c r="G57" s="158"/>
      <c r="H57" s="157"/>
      <c r="I57" s="158"/>
      <c r="J57" s="144">
        <f>'Receipt Detail'!J$35</f>
        <v>0</v>
      </c>
      <c r="K57" s="145"/>
      <c r="L57" s="71"/>
      <c r="M57" s="122" t="s">
        <v>47</v>
      </c>
      <c r="N57" s="123"/>
      <c r="O57" s="123"/>
      <c r="P57" s="123"/>
      <c r="Q57" s="123"/>
      <c r="R57" s="171"/>
      <c r="S57" s="150" t="s">
        <v>28</v>
      </c>
      <c r="T57" s="151"/>
      <c r="U57" s="151"/>
    </row>
    <row r="58" spans="1:21" ht="20.100000000000001" customHeight="1" x14ac:dyDescent="0.35">
      <c r="A58" s="179" t="s">
        <v>48</v>
      </c>
      <c r="B58" s="179"/>
      <c r="C58" s="179"/>
      <c r="D58" s="179"/>
      <c r="E58" s="179"/>
      <c r="F58" s="179"/>
      <c r="G58" s="179"/>
      <c r="H58" s="179"/>
      <c r="I58" s="178">
        <f>SUM(J50:K57)</f>
        <v>0</v>
      </c>
      <c r="J58" s="178"/>
      <c r="K58" s="178"/>
      <c r="L58" s="73" t="str">
        <f>IF(ROUND(I58,2)&lt;&gt;ROUND(S50,2),"!","")</f>
        <v/>
      </c>
      <c r="M58" s="163"/>
      <c r="N58" s="164"/>
      <c r="O58" s="164"/>
      <c r="P58" s="164"/>
      <c r="Q58" s="164"/>
      <c r="R58" s="165"/>
      <c r="S58" s="142"/>
      <c r="T58" s="143"/>
      <c r="U58" s="143"/>
    </row>
    <row r="59" spans="1:21" ht="6" customHeight="1" thickBot="1" x14ac:dyDescent="0.4">
      <c r="A59" s="74"/>
      <c r="B59" s="74"/>
      <c r="C59" s="74"/>
      <c r="D59" s="74"/>
      <c r="E59" s="74"/>
      <c r="F59" s="74"/>
      <c r="G59" s="74"/>
      <c r="H59" s="74"/>
      <c r="I59" s="74"/>
      <c r="J59" s="74"/>
      <c r="K59" s="74"/>
      <c r="L59" s="75"/>
      <c r="M59" s="75"/>
      <c r="N59" s="74"/>
      <c r="O59" s="74"/>
      <c r="P59" s="74"/>
      <c r="Q59" s="74"/>
      <c r="R59" s="74"/>
      <c r="S59" s="74"/>
      <c r="T59" s="74"/>
      <c r="U59" s="74"/>
    </row>
    <row r="60" spans="1:21" ht="14.25" customHeight="1" x14ac:dyDescent="0.35">
      <c r="A60" s="177" t="s">
        <v>66</v>
      </c>
      <c r="B60" s="177"/>
      <c r="C60" s="177"/>
      <c r="D60" s="177"/>
      <c r="E60" s="177"/>
      <c r="F60" s="177"/>
      <c r="G60" s="177"/>
      <c r="H60" s="177"/>
      <c r="I60" s="177"/>
      <c r="J60" s="177"/>
      <c r="K60" s="177"/>
      <c r="L60" s="177"/>
      <c r="M60" s="177"/>
      <c r="N60" s="177"/>
      <c r="O60" s="177"/>
      <c r="P60" s="177"/>
      <c r="Q60" s="177"/>
      <c r="R60" s="177"/>
      <c r="S60" s="177"/>
      <c r="T60" s="177"/>
      <c r="U60" s="177"/>
    </row>
    <row r="61" spans="1:21" ht="12.75" customHeight="1" x14ac:dyDescent="0.35">
      <c r="A61" s="123" t="str">
        <f>"អ្នកស្នើសុំ ៖ ខ្ញុំបានទទួលការបង់ថ្លៃជាសាច់ប្រាក់នៃ "&amp;IF(S50=0,"______.",TEXT(S50,"#,##0.00."))</f>
        <v>អ្នកស្នើសុំ ៖ ខ្ញុំបានទទួលការបង់ថ្លៃជាសាច់ប្រាក់នៃ ______.</v>
      </c>
      <c r="B61" s="123"/>
      <c r="C61" s="123"/>
      <c r="D61" s="123"/>
      <c r="E61" s="123"/>
      <c r="F61" s="123"/>
      <c r="G61" s="171"/>
      <c r="H61" s="150" t="s">
        <v>28</v>
      </c>
      <c r="I61" s="151"/>
      <c r="J61" s="152"/>
      <c r="K61" s="122" t="str">
        <f>"អ្នកបង់ថ្លៃ ៖ ខ្ញុំបានធ្វើការបង់ថ្លៃជាសាច់ប្រាក់នៃ "&amp;IF(S50=0,"______.",TEXT(S50,"#,##0.00."))</f>
        <v>អ្នកបង់ថ្លៃ ៖ ខ្ញុំបានធ្វើការបង់ថ្លៃជាសាច់ប្រាក់នៃ ______.</v>
      </c>
      <c r="L61" s="123"/>
      <c r="M61" s="123"/>
      <c r="N61" s="123"/>
      <c r="O61" s="123"/>
      <c r="P61" s="123"/>
      <c r="Q61" s="123"/>
      <c r="R61" s="171"/>
      <c r="S61" s="150" t="s">
        <v>28</v>
      </c>
      <c r="T61" s="151"/>
      <c r="U61" s="151"/>
    </row>
    <row r="62" spans="1:21" ht="18.75" customHeight="1" x14ac:dyDescent="0.35">
      <c r="A62" s="164"/>
      <c r="B62" s="164"/>
      <c r="C62" s="164"/>
      <c r="D62" s="164"/>
      <c r="E62" s="164"/>
      <c r="F62" s="164"/>
      <c r="G62" s="165"/>
      <c r="H62" s="142"/>
      <c r="I62" s="143"/>
      <c r="J62" s="143"/>
      <c r="K62" s="174"/>
      <c r="L62" s="175"/>
      <c r="M62" s="175"/>
      <c r="N62" s="175"/>
      <c r="O62" s="175"/>
      <c r="P62" s="175"/>
      <c r="Q62" s="175"/>
      <c r="R62" s="176"/>
      <c r="S62" s="142"/>
      <c r="T62" s="143"/>
      <c r="U62" s="143"/>
    </row>
    <row r="63" spans="1:21" ht="12.95" customHeight="1" x14ac:dyDescent="0.35">
      <c r="A63" s="76" t="s">
        <v>49</v>
      </c>
      <c r="B63" s="77"/>
      <c r="C63" s="77"/>
      <c r="D63" s="77"/>
      <c r="E63" s="77"/>
      <c r="F63" s="77"/>
      <c r="G63" s="77"/>
      <c r="H63" s="77"/>
      <c r="I63" s="77"/>
      <c r="J63" s="77"/>
      <c r="K63" s="77"/>
      <c r="L63" s="77"/>
      <c r="M63" s="77"/>
      <c r="N63" s="77"/>
      <c r="O63" s="77"/>
      <c r="P63" s="77"/>
      <c r="Q63" s="77"/>
      <c r="R63" s="77"/>
      <c r="S63" s="77"/>
      <c r="T63" s="77"/>
      <c r="U63" s="78" t="s">
        <v>61</v>
      </c>
    </row>
    <row r="64" spans="1:21" s="79" customFormat="1" ht="12.75" customHeight="1" x14ac:dyDescent="0.35"/>
    <row r="65" s="79" customFormat="1" x14ac:dyDescent="0.35"/>
    <row r="66" s="79" customFormat="1" x14ac:dyDescent="0.35"/>
    <row r="67" s="79" customFormat="1" x14ac:dyDescent="0.35"/>
    <row r="68" s="79" customFormat="1" x14ac:dyDescent="0.35"/>
    <row r="69" s="79" customFormat="1" x14ac:dyDescent="0.35"/>
    <row r="70" s="79" customFormat="1" x14ac:dyDescent="0.35"/>
    <row r="71" s="79" customFormat="1" x14ac:dyDescent="0.35"/>
  </sheetData>
  <sheetProtection password="9113" sheet="1" objects="1" scenarios="1" selectLockedCells="1"/>
  <dataConsolidate/>
  <mergeCells count="145">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L9:U9"/>
    <mergeCell ref="A10:K10"/>
    <mergeCell ref="L10:U10"/>
    <mergeCell ref="L11:P11"/>
    <mergeCell ref="L12:P12"/>
    <mergeCell ref="Q11:U11"/>
    <mergeCell ref="Q12:U12"/>
    <mergeCell ref="A11:K11"/>
    <mergeCell ref="A12:K12"/>
    <mergeCell ref="S56:U56"/>
    <mergeCell ref="S57:U57"/>
    <mergeCell ref="S54:U54"/>
    <mergeCell ref="G40:K40"/>
    <mergeCell ref="L40:Q40"/>
    <mergeCell ref="A14:A16"/>
    <mergeCell ref="T40:U40"/>
    <mergeCell ref="L42:Q42"/>
    <mergeCell ref="T42:U42"/>
    <mergeCell ref="T41:U41"/>
    <mergeCell ref="R30:U34"/>
    <mergeCell ref="R36:U36"/>
    <mergeCell ref="R28:U28"/>
    <mergeCell ref="R22:U26"/>
    <mergeCell ref="A22:A24"/>
    <mergeCell ref="A18:A20"/>
    <mergeCell ref="M49:O49"/>
    <mergeCell ref="M58:R58"/>
    <mergeCell ref="M57:R57"/>
    <mergeCell ref="A62:G62"/>
    <mergeCell ref="H62:J62"/>
    <mergeCell ref="K62:R62"/>
    <mergeCell ref="S62:U62"/>
    <mergeCell ref="A60:U60"/>
    <mergeCell ref="A61:G61"/>
    <mergeCell ref="H61:J61"/>
    <mergeCell ref="K61:R61"/>
    <mergeCell ref="S61:U61"/>
    <mergeCell ref="I58:K58"/>
    <mergeCell ref="A58:H58"/>
    <mergeCell ref="D49:E49"/>
    <mergeCell ref="F49:G49"/>
    <mergeCell ref="H49:I49"/>
    <mergeCell ref="F50:G50"/>
    <mergeCell ref="H50:I50"/>
    <mergeCell ref="D50:E50"/>
    <mergeCell ref="D51:E51"/>
    <mergeCell ref="S55:U55"/>
    <mergeCell ref="J53:K53"/>
    <mergeCell ref="J54:K54"/>
    <mergeCell ref="J55:K55"/>
    <mergeCell ref="H53:I53"/>
    <mergeCell ref="D54:E54"/>
    <mergeCell ref="D55:E55"/>
    <mergeCell ref="D53:E53"/>
    <mergeCell ref="M53:R53"/>
    <mergeCell ref="M55:R55"/>
    <mergeCell ref="M52:U52"/>
    <mergeCell ref="H52:I52"/>
    <mergeCell ref="J52:K52"/>
    <mergeCell ref="F52:G52"/>
    <mergeCell ref="D52:E52"/>
    <mergeCell ref="J50:K50"/>
    <mergeCell ref="J51:K51"/>
    <mergeCell ref="H51:I51"/>
    <mergeCell ref="A56:C56"/>
    <mergeCell ref="A57:C57"/>
    <mergeCell ref="H54:I54"/>
    <mergeCell ref="H55:I55"/>
    <mergeCell ref="D57:E57"/>
    <mergeCell ref="F55:G55"/>
    <mergeCell ref="F56:G56"/>
    <mergeCell ref="F57:G57"/>
    <mergeCell ref="H57:I57"/>
    <mergeCell ref="H56:I56"/>
    <mergeCell ref="D56:E56"/>
    <mergeCell ref="M46:Q46"/>
    <mergeCell ref="A49:C49"/>
    <mergeCell ref="T46:U46"/>
    <mergeCell ref="S58:U58"/>
    <mergeCell ref="J56:K56"/>
    <mergeCell ref="J57:K57"/>
    <mergeCell ref="M48:U48"/>
    <mergeCell ref="S50:U50"/>
    <mergeCell ref="P49:R49"/>
    <mergeCell ref="M50:O50"/>
    <mergeCell ref="P50:R50"/>
    <mergeCell ref="S53:U53"/>
    <mergeCell ref="F53:G53"/>
    <mergeCell ref="F54:G54"/>
    <mergeCell ref="J49:K49"/>
    <mergeCell ref="A50:C50"/>
    <mergeCell ref="A51:C51"/>
    <mergeCell ref="A52:C52"/>
    <mergeCell ref="F51:G51"/>
    <mergeCell ref="A53:C53"/>
    <mergeCell ref="A54:C54"/>
    <mergeCell ref="M54:R54"/>
    <mergeCell ref="M56:R56"/>
    <mergeCell ref="A55:C55"/>
    <mergeCell ref="T45:U45"/>
    <mergeCell ref="B45:F45"/>
    <mergeCell ref="R14:U14"/>
    <mergeCell ref="R16:U18"/>
    <mergeCell ref="R20:U20"/>
    <mergeCell ref="S49:U49"/>
    <mergeCell ref="B42:F42"/>
    <mergeCell ref="G42:K42"/>
    <mergeCell ref="A39:U39"/>
    <mergeCell ref="B41:F41"/>
    <mergeCell ref="G41:K41"/>
    <mergeCell ref="L41:Q41"/>
    <mergeCell ref="T43:U43"/>
    <mergeCell ref="T44:U44"/>
    <mergeCell ref="L43:Q43"/>
    <mergeCell ref="B44:F44"/>
    <mergeCell ref="G44:K44"/>
    <mergeCell ref="L44:Q44"/>
    <mergeCell ref="B43:F43"/>
    <mergeCell ref="G43:K43"/>
    <mergeCell ref="G45:K45"/>
    <mergeCell ref="L45:Q45"/>
    <mergeCell ref="A48:K48"/>
    <mergeCell ref="B40:F40"/>
  </mergeCells>
  <conditionalFormatting sqref="S4:U4">
    <cfRule type="expression" dxfId="4" priority="7">
      <formula>AND(SUM(R41:R46)+P12&lt;&gt;0,S4 = 0)</formula>
    </cfRule>
  </conditionalFormatting>
  <conditionalFormatting sqref="B41:R44">
    <cfRule type="expression" dxfId="3" priority="2">
      <formula>$B41-$G41&gt;0</formula>
    </cfRule>
    <cfRule type="expression" dxfId="2" priority="1">
      <formula>ISBLANK($B41)</formula>
    </cfRule>
  </conditionalFormatting>
  <dataValidations count="9">
    <dataValidation type="date" allowBlank="1" showInputMessage="1" showErrorMessage="1" errorTitle="កាលបរិច្ឆេទ​ហួស​កំណត់" error="សូម​សរសេរ​កាលបរិច្ឆេទ​ឆ្នាំ​មុន ។" sqref="E3">
      <formula1>40909</formula1>
      <formula2>47483</formula2>
    </dataValidation>
    <dataValidation type="decimal" allowBlank="1" showInputMessage="1" showErrorMessage="1" errorTitle="ការសរសេរ​បញ្ចូល​មិន​ត្រឹមត្រូវ" error="សូម​សរសេរ​​ចំនួន​​ជាលេខ​ដោយ​ពុំ​បាច់​សរសេរ​ជា​អក្សរ ។" promptTitle="សូម​បញ្ចូល​ចម្ងាយ​ជា​គីឡូម៉ែត​សម្រាប់​ការធ្វើដំណើរ" sqref="R45">
      <formula1>-9999.99</formula1>
      <formula2>9999.99</formula2>
    </dataValidation>
    <dataValidation type="decimal" allowBlank="1" showInputMessage="1" showErrorMessage="1" errorTitle="ការសរសេរ​បញ្ចូល​មិន​ត្រឹមត្រូវ" error="សូម​សរសេរ​​ចំនួន​​ជាលេខ​ដោយ​ពុំ​បាច់​សរសេរ​ជា​អក្សរ ។" promptTitle="សូម​សរសេរ​ថ្លៃឈ្នួល ឬ​ការចំណាយ" sqref="S45">
      <formula1>-9999.99</formula1>
      <formula2>9999.99</formula2>
    </dataValidation>
    <dataValidation type="custom" allowBlank="1" showInputMessage="1" showErrorMessage="1" error="ឧទាហរណ៍ ៖ 5200 ឬ 5100" sqref="F50:G57">
      <formula1>AND(INT(F50)=F50, LEN(F50)=4)</formula1>
    </dataValidation>
    <dataValidation type="textLength" operator="equal" allowBlank="1" showInputMessage="1" showErrorMessage="1" error="ឧទាហរណ៍ ៖ CEIN01" sqref="H50:I57">
      <formula1>6</formula1>
    </dataValidation>
    <dataValidation type="custom" allowBlank="1" showInputMessage="1" showErrorMessage="1" error="ឧទាហរណ៍ ៖ 4234567 ឬ 4058888" sqref="D50:E57">
      <formula1>AND(INT(D50)=D50, LEN(D50)=7)</formula1>
    </dataValidation>
    <dataValidation type="decimal" allowBlank="1" showInputMessage="1" showErrorMessage="1" error="សូម​សរសេរ​ចំនួន​ដែល​ត្រឹមត្រូវ ។" sqref="S4:U4">
      <formula1>0.000001</formula1>
      <formula2>999999.99</formula2>
    </dataValidation>
    <dataValidation type="decimal" allowBlank="1" showInputMessage="1" showErrorMessage="1" error="សូម​សរសេរ​ចំនួន​ដែល​ត្រឹមត្រូវ ។" sqref="J50:K57 L12 Q12 S41:S44">
      <formula1>-999999.99</formula1>
      <formula2>999999.99</formula2>
    </dataValidation>
    <dataValidation type="decimal" allowBlank="1" showInputMessage="1" showErrorMessage="1" error="សូម​សរសេរ​ចំនួន​ដែល​ត្រឹមត្រូវ ។" sqref="R41:R44">
      <formula1>-9999</formula1>
      <formula2>9999</formula2>
    </dataValidation>
  </dataValidations>
  <pageMargins left="0.2" right="0.2" top="0.35" bottom="0.196850393700787" header="0" footer="0"/>
  <pageSetup orientation="portrait" r:id="rId1"/>
  <ignoredErrors>
    <ignoredError sqref="A52:C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2</xdr:col>
                    <xdr:colOff>266700</xdr:colOff>
                    <xdr:row>13</xdr:row>
                    <xdr:rowOff>9525</xdr:rowOff>
                  </from>
                  <to>
                    <xdr:col>3</xdr:col>
                    <xdr:colOff>257175</xdr:colOff>
                    <xdr:row>14</xdr:row>
                    <xdr:rowOff>0</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3</xdr:col>
                    <xdr:colOff>266700</xdr:colOff>
                    <xdr:row>13</xdr:row>
                    <xdr:rowOff>9525</xdr:rowOff>
                  </from>
                  <to>
                    <xdr:col>4</xdr:col>
                    <xdr:colOff>257175</xdr:colOff>
                    <xdr:row>14</xdr:row>
                    <xdr:rowOff>0</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4</xdr:col>
                    <xdr:colOff>266700</xdr:colOff>
                    <xdr:row>13</xdr:row>
                    <xdr:rowOff>9525</xdr:rowOff>
                  </from>
                  <to>
                    <xdr:col>5</xdr:col>
                    <xdr:colOff>257175</xdr:colOff>
                    <xdr:row>14</xdr:row>
                    <xdr:rowOff>0</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5</xdr:col>
                    <xdr:colOff>266700</xdr:colOff>
                    <xdr:row>13</xdr:row>
                    <xdr:rowOff>9525</xdr:rowOff>
                  </from>
                  <to>
                    <xdr:col>6</xdr:col>
                    <xdr:colOff>257175</xdr:colOff>
                    <xdr:row>14</xdr:row>
                    <xdr:rowOff>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6</xdr:col>
                    <xdr:colOff>266700</xdr:colOff>
                    <xdr:row>13</xdr:row>
                    <xdr:rowOff>9525</xdr:rowOff>
                  </from>
                  <to>
                    <xdr:col>7</xdr:col>
                    <xdr:colOff>257175</xdr:colOff>
                    <xdr:row>14</xdr:row>
                    <xdr:rowOff>0</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257175</xdr:colOff>
                    <xdr:row>14</xdr:row>
                    <xdr:rowOff>0</xdr:rowOff>
                  </from>
                  <to>
                    <xdr:col>2</xdr:col>
                    <xdr:colOff>247650</xdr:colOff>
                    <xdr:row>16</xdr:row>
                    <xdr:rowOff>0</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2</xdr:col>
                    <xdr:colOff>266700</xdr:colOff>
                    <xdr:row>14</xdr:row>
                    <xdr:rowOff>0</xdr:rowOff>
                  </from>
                  <to>
                    <xdr:col>3</xdr:col>
                    <xdr:colOff>257175</xdr:colOff>
                    <xdr:row>16</xdr:row>
                    <xdr:rowOff>0</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3</xdr:col>
                    <xdr:colOff>266700</xdr:colOff>
                    <xdr:row>14</xdr:row>
                    <xdr:rowOff>0</xdr:rowOff>
                  </from>
                  <to>
                    <xdr:col>4</xdr:col>
                    <xdr:colOff>257175</xdr:colOff>
                    <xdr:row>16</xdr:row>
                    <xdr:rowOff>0</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4</xdr:col>
                    <xdr:colOff>266700</xdr:colOff>
                    <xdr:row>14</xdr:row>
                    <xdr:rowOff>0</xdr:rowOff>
                  </from>
                  <to>
                    <xdr:col>5</xdr:col>
                    <xdr:colOff>257175</xdr:colOff>
                    <xdr:row>16</xdr:row>
                    <xdr:rowOff>0</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5</xdr:col>
                    <xdr:colOff>266700</xdr:colOff>
                    <xdr:row>14</xdr:row>
                    <xdr:rowOff>0</xdr:rowOff>
                  </from>
                  <to>
                    <xdr:col>6</xdr:col>
                    <xdr:colOff>257175</xdr:colOff>
                    <xdr:row>16</xdr:row>
                    <xdr:rowOff>0</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6</xdr:col>
                    <xdr:colOff>266700</xdr:colOff>
                    <xdr:row>14</xdr:row>
                    <xdr:rowOff>0</xdr:rowOff>
                  </from>
                  <to>
                    <xdr:col>7</xdr:col>
                    <xdr:colOff>257175</xdr:colOff>
                    <xdr:row>16</xdr:row>
                    <xdr:rowOff>0</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257175</xdr:colOff>
                    <xdr:row>16</xdr:row>
                    <xdr:rowOff>0</xdr:rowOff>
                  </from>
                  <to>
                    <xdr:col>2</xdr:col>
                    <xdr:colOff>247650</xdr:colOff>
                    <xdr:row>18</xdr:row>
                    <xdr:rowOff>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2</xdr:col>
                    <xdr:colOff>266700</xdr:colOff>
                    <xdr:row>16</xdr:row>
                    <xdr:rowOff>0</xdr:rowOff>
                  </from>
                  <to>
                    <xdr:col>3</xdr:col>
                    <xdr:colOff>257175</xdr:colOff>
                    <xdr:row>18</xdr:row>
                    <xdr:rowOff>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3</xdr:col>
                    <xdr:colOff>266700</xdr:colOff>
                    <xdr:row>16</xdr:row>
                    <xdr:rowOff>0</xdr:rowOff>
                  </from>
                  <to>
                    <xdr:col>4</xdr:col>
                    <xdr:colOff>257175</xdr:colOff>
                    <xdr:row>18</xdr:row>
                    <xdr:rowOff>0</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4</xdr:col>
                    <xdr:colOff>266700</xdr:colOff>
                    <xdr:row>16</xdr:row>
                    <xdr:rowOff>0</xdr:rowOff>
                  </from>
                  <to>
                    <xdr:col>5</xdr:col>
                    <xdr:colOff>257175</xdr:colOff>
                    <xdr:row>18</xdr:row>
                    <xdr:rowOff>0</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5</xdr:col>
                    <xdr:colOff>266700</xdr:colOff>
                    <xdr:row>16</xdr:row>
                    <xdr:rowOff>0</xdr:rowOff>
                  </from>
                  <to>
                    <xdr:col>6</xdr:col>
                    <xdr:colOff>257175</xdr:colOff>
                    <xdr:row>18</xdr:row>
                    <xdr:rowOff>0</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6</xdr:col>
                    <xdr:colOff>266700</xdr:colOff>
                    <xdr:row>16</xdr:row>
                    <xdr:rowOff>0</xdr:rowOff>
                  </from>
                  <to>
                    <xdr:col>7</xdr:col>
                    <xdr:colOff>257175</xdr:colOff>
                    <xdr:row>18</xdr:row>
                    <xdr:rowOff>0</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257175</xdr:colOff>
                    <xdr:row>18</xdr:row>
                    <xdr:rowOff>0</xdr:rowOff>
                  </from>
                  <to>
                    <xdr:col>2</xdr:col>
                    <xdr:colOff>247650</xdr:colOff>
                    <xdr:row>20</xdr:row>
                    <xdr:rowOff>0</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2</xdr:col>
                    <xdr:colOff>266700</xdr:colOff>
                    <xdr:row>18</xdr:row>
                    <xdr:rowOff>0</xdr:rowOff>
                  </from>
                  <to>
                    <xdr:col>3</xdr:col>
                    <xdr:colOff>257175</xdr:colOff>
                    <xdr:row>20</xdr:row>
                    <xdr:rowOff>0</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3</xdr:col>
                    <xdr:colOff>266700</xdr:colOff>
                    <xdr:row>18</xdr:row>
                    <xdr:rowOff>0</xdr:rowOff>
                  </from>
                  <to>
                    <xdr:col>4</xdr:col>
                    <xdr:colOff>257175</xdr:colOff>
                    <xdr:row>20</xdr:row>
                    <xdr:rowOff>0</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4</xdr:col>
                    <xdr:colOff>266700</xdr:colOff>
                    <xdr:row>18</xdr:row>
                    <xdr:rowOff>0</xdr:rowOff>
                  </from>
                  <to>
                    <xdr:col>5</xdr:col>
                    <xdr:colOff>257175</xdr:colOff>
                    <xdr:row>20</xdr:row>
                    <xdr:rowOff>0</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5</xdr:col>
                    <xdr:colOff>266700</xdr:colOff>
                    <xdr:row>18</xdr:row>
                    <xdr:rowOff>0</xdr:rowOff>
                  </from>
                  <to>
                    <xdr:col>6</xdr:col>
                    <xdr:colOff>257175</xdr:colOff>
                    <xdr:row>20</xdr:row>
                    <xdr:rowOff>0</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6</xdr:col>
                    <xdr:colOff>266700</xdr:colOff>
                    <xdr:row>18</xdr:row>
                    <xdr:rowOff>0</xdr:rowOff>
                  </from>
                  <to>
                    <xdr:col>7</xdr:col>
                    <xdr:colOff>257175</xdr:colOff>
                    <xdr:row>20</xdr:row>
                    <xdr:rowOff>0</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257175</xdr:colOff>
                    <xdr:row>20</xdr:row>
                    <xdr:rowOff>0</xdr:rowOff>
                  </from>
                  <to>
                    <xdr:col>2</xdr:col>
                    <xdr:colOff>247650</xdr:colOff>
                    <xdr:row>22</xdr:row>
                    <xdr:rowOff>0</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2</xdr:col>
                    <xdr:colOff>266700</xdr:colOff>
                    <xdr:row>20</xdr:row>
                    <xdr:rowOff>0</xdr:rowOff>
                  </from>
                  <to>
                    <xdr:col>3</xdr:col>
                    <xdr:colOff>257175</xdr:colOff>
                    <xdr:row>22</xdr:row>
                    <xdr:rowOff>0</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3</xdr:col>
                    <xdr:colOff>266700</xdr:colOff>
                    <xdr:row>20</xdr:row>
                    <xdr:rowOff>0</xdr:rowOff>
                  </from>
                  <to>
                    <xdr:col>4</xdr:col>
                    <xdr:colOff>257175</xdr:colOff>
                    <xdr:row>22</xdr:row>
                    <xdr:rowOff>0</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4</xdr:col>
                    <xdr:colOff>266700</xdr:colOff>
                    <xdr:row>20</xdr:row>
                    <xdr:rowOff>0</xdr:rowOff>
                  </from>
                  <to>
                    <xdr:col>5</xdr:col>
                    <xdr:colOff>257175</xdr:colOff>
                    <xdr:row>22</xdr:row>
                    <xdr:rowOff>0</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5</xdr:col>
                    <xdr:colOff>266700</xdr:colOff>
                    <xdr:row>20</xdr:row>
                    <xdr:rowOff>0</xdr:rowOff>
                  </from>
                  <to>
                    <xdr:col>6</xdr:col>
                    <xdr:colOff>257175</xdr:colOff>
                    <xdr:row>22</xdr:row>
                    <xdr:rowOff>0</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6</xdr:col>
                    <xdr:colOff>266700</xdr:colOff>
                    <xdr:row>20</xdr:row>
                    <xdr:rowOff>0</xdr:rowOff>
                  </from>
                  <to>
                    <xdr:col>7</xdr:col>
                    <xdr:colOff>257175</xdr:colOff>
                    <xdr:row>22</xdr:row>
                    <xdr:rowOff>0</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257175</xdr:colOff>
                    <xdr:row>22</xdr:row>
                    <xdr:rowOff>0</xdr:rowOff>
                  </from>
                  <to>
                    <xdr:col>2</xdr:col>
                    <xdr:colOff>247650</xdr:colOff>
                    <xdr:row>24</xdr:row>
                    <xdr:rowOff>0</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2</xdr:col>
                    <xdr:colOff>266700</xdr:colOff>
                    <xdr:row>22</xdr:row>
                    <xdr:rowOff>0</xdr:rowOff>
                  </from>
                  <to>
                    <xdr:col>3</xdr:col>
                    <xdr:colOff>257175</xdr:colOff>
                    <xdr:row>24</xdr:row>
                    <xdr:rowOff>0</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3</xdr:col>
                    <xdr:colOff>266700</xdr:colOff>
                    <xdr:row>22</xdr:row>
                    <xdr:rowOff>0</xdr:rowOff>
                  </from>
                  <to>
                    <xdr:col>4</xdr:col>
                    <xdr:colOff>257175</xdr:colOff>
                    <xdr:row>24</xdr:row>
                    <xdr:rowOff>0</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4</xdr:col>
                    <xdr:colOff>266700</xdr:colOff>
                    <xdr:row>22</xdr:row>
                    <xdr:rowOff>0</xdr:rowOff>
                  </from>
                  <to>
                    <xdr:col>5</xdr:col>
                    <xdr:colOff>257175</xdr:colOff>
                    <xdr:row>24</xdr:row>
                    <xdr:rowOff>0</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5</xdr:col>
                    <xdr:colOff>266700</xdr:colOff>
                    <xdr:row>22</xdr:row>
                    <xdr:rowOff>0</xdr:rowOff>
                  </from>
                  <to>
                    <xdr:col>6</xdr:col>
                    <xdr:colOff>257175</xdr:colOff>
                    <xdr:row>24</xdr:row>
                    <xdr:rowOff>0</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6</xdr:col>
                    <xdr:colOff>266700</xdr:colOff>
                    <xdr:row>22</xdr:row>
                    <xdr:rowOff>0</xdr:rowOff>
                  </from>
                  <to>
                    <xdr:col>7</xdr:col>
                    <xdr:colOff>257175</xdr:colOff>
                    <xdr:row>24</xdr:row>
                    <xdr:rowOff>0</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257175</xdr:colOff>
                    <xdr:row>24</xdr:row>
                    <xdr:rowOff>0</xdr:rowOff>
                  </from>
                  <to>
                    <xdr:col>2</xdr:col>
                    <xdr:colOff>247650</xdr:colOff>
                    <xdr:row>26</xdr:row>
                    <xdr:rowOff>0</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2</xdr:col>
                    <xdr:colOff>266700</xdr:colOff>
                    <xdr:row>24</xdr:row>
                    <xdr:rowOff>0</xdr:rowOff>
                  </from>
                  <to>
                    <xdr:col>3</xdr:col>
                    <xdr:colOff>257175</xdr:colOff>
                    <xdr:row>26</xdr:row>
                    <xdr:rowOff>0</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3</xdr:col>
                    <xdr:colOff>266700</xdr:colOff>
                    <xdr:row>24</xdr:row>
                    <xdr:rowOff>0</xdr:rowOff>
                  </from>
                  <to>
                    <xdr:col>4</xdr:col>
                    <xdr:colOff>257175</xdr:colOff>
                    <xdr:row>26</xdr:row>
                    <xdr:rowOff>0</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4</xdr:col>
                    <xdr:colOff>266700</xdr:colOff>
                    <xdr:row>24</xdr:row>
                    <xdr:rowOff>0</xdr:rowOff>
                  </from>
                  <to>
                    <xdr:col>5</xdr:col>
                    <xdr:colOff>257175</xdr:colOff>
                    <xdr:row>26</xdr:row>
                    <xdr:rowOff>0</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5</xdr:col>
                    <xdr:colOff>266700</xdr:colOff>
                    <xdr:row>24</xdr:row>
                    <xdr:rowOff>0</xdr:rowOff>
                  </from>
                  <to>
                    <xdr:col>6</xdr:col>
                    <xdr:colOff>257175</xdr:colOff>
                    <xdr:row>26</xdr:row>
                    <xdr:rowOff>0</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6</xdr:col>
                    <xdr:colOff>266700</xdr:colOff>
                    <xdr:row>24</xdr:row>
                    <xdr:rowOff>0</xdr:rowOff>
                  </from>
                  <to>
                    <xdr:col>7</xdr:col>
                    <xdr:colOff>257175</xdr:colOff>
                    <xdr:row>26</xdr:row>
                    <xdr:rowOff>0</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257175</xdr:colOff>
                    <xdr:row>26</xdr:row>
                    <xdr:rowOff>0</xdr:rowOff>
                  </from>
                  <to>
                    <xdr:col>2</xdr:col>
                    <xdr:colOff>247650</xdr:colOff>
                    <xdr:row>28</xdr:row>
                    <xdr:rowOff>0</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2</xdr:col>
                    <xdr:colOff>266700</xdr:colOff>
                    <xdr:row>26</xdr:row>
                    <xdr:rowOff>0</xdr:rowOff>
                  </from>
                  <to>
                    <xdr:col>3</xdr:col>
                    <xdr:colOff>257175</xdr:colOff>
                    <xdr:row>28</xdr:row>
                    <xdr:rowOff>0</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3</xdr:col>
                    <xdr:colOff>266700</xdr:colOff>
                    <xdr:row>26</xdr:row>
                    <xdr:rowOff>0</xdr:rowOff>
                  </from>
                  <to>
                    <xdr:col>4</xdr:col>
                    <xdr:colOff>257175</xdr:colOff>
                    <xdr:row>28</xdr:row>
                    <xdr:rowOff>0</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4</xdr:col>
                    <xdr:colOff>266700</xdr:colOff>
                    <xdr:row>26</xdr:row>
                    <xdr:rowOff>0</xdr:rowOff>
                  </from>
                  <to>
                    <xdr:col>5</xdr:col>
                    <xdr:colOff>257175</xdr:colOff>
                    <xdr:row>28</xdr:row>
                    <xdr:rowOff>0</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5</xdr:col>
                    <xdr:colOff>266700</xdr:colOff>
                    <xdr:row>26</xdr:row>
                    <xdr:rowOff>0</xdr:rowOff>
                  </from>
                  <to>
                    <xdr:col>6</xdr:col>
                    <xdr:colOff>257175</xdr:colOff>
                    <xdr:row>28</xdr:row>
                    <xdr:rowOff>0</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6</xdr:col>
                    <xdr:colOff>266700</xdr:colOff>
                    <xdr:row>26</xdr:row>
                    <xdr:rowOff>0</xdr:rowOff>
                  </from>
                  <to>
                    <xdr:col>7</xdr:col>
                    <xdr:colOff>257175</xdr:colOff>
                    <xdr:row>28</xdr:row>
                    <xdr:rowOff>0</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257175</xdr:colOff>
                    <xdr:row>28</xdr:row>
                    <xdr:rowOff>0</xdr:rowOff>
                  </from>
                  <to>
                    <xdr:col>2</xdr:col>
                    <xdr:colOff>247650</xdr:colOff>
                    <xdr:row>30</xdr:row>
                    <xdr:rowOff>0</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2</xdr:col>
                    <xdr:colOff>266700</xdr:colOff>
                    <xdr:row>28</xdr:row>
                    <xdr:rowOff>0</xdr:rowOff>
                  </from>
                  <to>
                    <xdr:col>3</xdr:col>
                    <xdr:colOff>257175</xdr:colOff>
                    <xdr:row>30</xdr:row>
                    <xdr:rowOff>0</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3</xdr:col>
                    <xdr:colOff>266700</xdr:colOff>
                    <xdr:row>28</xdr:row>
                    <xdr:rowOff>0</xdr:rowOff>
                  </from>
                  <to>
                    <xdr:col>4</xdr:col>
                    <xdr:colOff>257175</xdr:colOff>
                    <xdr:row>30</xdr:row>
                    <xdr:rowOff>0</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4</xdr:col>
                    <xdr:colOff>266700</xdr:colOff>
                    <xdr:row>28</xdr:row>
                    <xdr:rowOff>0</xdr:rowOff>
                  </from>
                  <to>
                    <xdr:col>5</xdr:col>
                    <xdr:colOff>257175</xdr:colOff>
                    <xdr:row>30</xdr:row>
                    <xdr:rowOff>0</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5</xdr:col>
                    <xdr:colOff>266700</xdr:colOff>
                    <xdr:row>28</xdr:row>
                    <xdr:rowOff>0</xdr:rowOff>
                  </from>
                  <to>
                    <xdr:col>6</xdr:col>
                    <xdr:colOff>257175</xdr:colOff>
                    <xdr:row>30</xdr:row>
                    <xdr:rowOff>0</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6</xdr:col>
                    <xdr:colOff>266700</xdr:colOff>
                    <xdr:row>28</xdr:row>
                    <xdr:rowOff>0</xdr:rowOff>
                  </from>
                  <to>
                    <xdr:col>7</xdr:col>
                    <xdr:colOff>257175</xdr:colOff>
                    <xdr:row>30</xdr:row>
                    <xdr:rowOff>0</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257175</xdr:colOff>
                    <xdr:row>30</xdr:row>
                    <xdr:rowOff>0</xdr:rowOff>
                  </from>
                  <to>
                    <xdr:col>2</xdr:col>
                    <xdr:colOff>247650</xdr:colOff>
                    <xdr:row>32</xdr:row>
                    <xdr:rowOff>0</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2</xdr:col>
                    <xdr:colOff>266700</xdr:colOff>
                    <xdr:row>30</xdr:row>
                    <xdr:rowOff>0</xdr:rowOff>
                  </from>
                  <to>
                    <xdr:col>3</xdr:col>
                    <xdr:colOff>257175</xdr:colOff>
                    <xdr:row>32</xdr:row>
                    <xdr:rowOff>0</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3</xdr:col>
                    <xdr:colOff>266700</xdr:colOff>
                    <xdr:row>30</xdr:row>
                    <xdr:rowOff>0</xdr:rowOff>
                  </from>
                  <to>
                    <xdr:col>4</xdr:col>
                    <xdr:colOff>257175</xdr:colOff>
                    <xdr:row>32</xdr:row>
                    <xdr:rowOff>0</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4</xdr:col>
                    <xdr:colOff>266700</xdr:colOff>
                    <xdr:row>30</xdr:row>
                    <xdr:rowOff>0</xdr:rowOff>
                  </from>
                  <to>
                    <xdr:col>5</xdr:col>
                    <xdr:colOff>257175</xdr:colOff>
                    <xdr:row>32</xdr:row>
                    <xdr:rowOff>0</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5</xdr:col>
                    <xdr:colOff>266700</xdr:colOff>
                    <xdr:row>30</xdr:row>
                    <xdr:rowOff>0</xdr:rowOff>
                  </from>
                  <to>
                    <xdr:col>6</xdr:col>
                    <xdr:colOff>257175</xdr:colOff>
                    <xdr:row>32</xdr:row>
                    <xdr:rowOff>0</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6</xdr:col>
                    <xdr:colOff>266700</xdr:colOff>
                    <xdr:row>30</xdr:row>
                    <xdr:rowOff>0</xdr:rowOff>
                  </from>
                  <to>
                    <xdr:col>7</xdr:col>
                    <xdr:colOff>257175</xdr:colOff>
                    <xdr:row>32</xdr:row>
                    <xdr:rowOff>0</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257175</xdr:colOff>
                    <xdr:row>32</xdr:row>
                    <xdr:rowOff>0</xdr:rowOff>
                  </from>
                  <to>
                    <xdr:col>2</xdr:col>
                    <xdr:colOff>247650</xdr:colOff>
                    <xdr:row>34</xdr:row>
                    <xdr:rowOff>0</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2</xdr:col>
                    <xdr:colOff>266700</xdr:colOff>
                    <xdr:row>32</xdr:row>
                    <xdr:rowOff>0</xdr:rowOff>
                  </from>
                  <to>
                    <xdr:col>3</xdr:col>
                    <xdr:colOff>257175</xdr:colOff>
                    <xdr:row>34</xdr:row>
                    <xdr:rowOff>0</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3</xdr:col>
                    <xdr:colOff>266700</xdr:colOff>
                    <xdr:row>32</xdr:row>
                    <xdr:rowOff>0</xdr:rowOff>
                  </from>
                  <to>
                    <xdr:col>4</xdr:col>
                    <xdr:colOff>257175</xdr:colOff>
                    <xdr:row>34</xdr:row>
                    <xdr:rowOff>0</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4</xdr:col>
                    <xdr:colOff>266700</xdr:colOff>
                    <xdr:row>32</xdr:row>
                    <xdr:rowOff>0</xdr:rowOff>
                  </from>
                  <to>
                    <xdr:col>5</xdr:col>
                    <xdr:colOff>257175</xdr:colOff>
                    <xdr:row>34</xdr:row>
                    <xdr:rowOff>0</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5</xdr:col>
                    <xdr:colOff>266700</xdr:colOff>
                    <xdr:row>32</xdr:row>
                    <xdr:rowOff>0</xdr:rowOff>
                  </from>
                  <to>
                    <xdr:col>6</xdr:col>
                    <xdr:colOff>257175</xdr:colOff>
                    <xdr:row>34</xdr:row>
                    <xdr:rowOff>0</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6</xdr:col>
                    <xdr:colOff>266700</xdr:colOff>
                    <xdr:row>32</xdr:row>
                    <xdr:rowOff>0</xdr:rowOff>
                  </from>
                  <to>
                    <xdr:col>7</xdr:col>
                    <xdr:colOff>257175</xdr:colOff>
                    <xdr:row>34</xdr:row>
                    <xdr:rowOff>0</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257175</xdr:colOff>
                    <xdr:row>34</xdr:row>
                    <xdr:rowOff>0</xdr:rowOff>
                  </from>
                  <to>
                    <xdr:col>2</xdr:col>
                    <xdr:colOff>247650</xdr:colOff>
                    <xdr:row>36</xdr:row>
                    <xdr:rowOff>0</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2</xdr:col>
                    <xdr:colOff>266700</xdr:colOff>
                    <xdr:row>34</xdr:row>
                    <xdr:rowOff>0</xdr:rowOff>
                  </from>
                  <to>
                    <xdr:col>3</xdr:col>
                    <xdr:colOff>257175</xdr:colOff>
                    <xdr:row>36</xdr:row>
                    <xdr:rowOff>0</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3</xdr:col>
                    <xdr:colOff>266700</xdr:colOff>
                    <xdr:row>34</xdr:row>
                    <xdr:rowOff>0</xdr:rowOff>
                  </from>
                  <to>
                    <xdr:col>4</xdr:col>
                    <xdr:colOff>257175</xdr:colOff>
                    <xdr:row>36</xdr:row>
                    <xdr:rowOff>0</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4</xdr:col>
                    <xdr:colOff>266700</xdr:colOff>
                    <xdr:row>34</xdr:row>
                    <xdr:rowOff>0</xdr:rowOff>
                  </from>
                  <to>
                    <xdr:col>5</xdr:col>
                    <xdr:colOff>257175</xdr:colOff>
                    <xdr:row>36</xdr:row>
                    <xdr:rowOff>0</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5</xdr:col>
                    <xdr:colOff>266700</xdr:colOff>
                    <xdr:row>34</xdr:row>
                    <xdr:rowOff>0</xdr:rowOff>
                  </from>
                  <to>
                    <xdr:col>6</xdr:col>
                    <xdr:colOff>257175</xdr:colOff>
                    <xdr:row>36</xdr:row>
                    <xdr:rowOff>0</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6</xdr:col>
                    <xdr:colOff>266700</xdr:colOff>
                    <xdr:row>34</xdr:row>
                    <xdr:rowOff>0</xdr:rowOff>
                  </from>
                  <to>
                    <xdr:col>7</xdr:col>
                    <xdr:colOff>257175</xdr:colOff>
                    <xdr:row>36</xdr:row>
                    <xdr:rowOff>0</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257175</xdr:colOff>
                    <xdr:row>13</xdr:row>
                    <xdr:rowOff>9525</xdr:rowOff>
                  </from>
                  <to>
                    <xdr:col>8</xdr:col>
                    <xdr:colOff>247650</xdr:colOff>
                    <xdr:row>14</xdr:row>
                    <xdr:rowOff>0</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9</xdr:col>
                    <xdr:colOff>0</xdr:colOff>
                    <xdr:row>13</xdr:row>
                    <xdr:rowOff>9525</xdr:rowOff>
                  </from>
                  <to>
                    <xdr:col>9</xdr:col>
                    <xdr:colOff>266700</xdr:colOff>
                    <xdr:row>14</xdr:row>
                    <xdr:rowOff>0</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9</xdr:col>
                    <xdr:colOff>276225</xdr:colOff>
                    <xdr:row>13</xdr:row>
                    <xdr:rowOff>9525</xdr:rowOff>
                  </from>
                  <to>
                    <xdr:col>10</xdr:col>
                    <xdr:colOff>266700</xdr:colOff>
                    <xdr:row>14</xdr:row>
                    <xdr:rowOff>0</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11</xdr:col>
                    <xdr:colOff>0</xdr:colOff>
                    <xdr:row>13</xdr:row>
                    <xdr:rowOff>9525</xdr:rowOff>
                  </from>
                  <to>
                    <xdr:col>11</xdr:col>
                    <xdr:colOff>266700</xdr:colOff>
                    <xdr:row>14</xdr:row>
                    <xdr:rowOff>0</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11</xdr:col>
                    <xdr:colOff>266700</xdr:colOff>
                    <xdr:row>13</xdr:row>
                    <xdr:rowOff>9525</xdr:rowOff>
                  </from>
                  <to>
                    <xdr:col>12</xdr:col>
                    <xdr:colOff>257175</xdr:colOff>
                    <xdr:row>14</xdr:row>
                    <xdr:rowOff>0</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13</xdr:col>
                    <xdr:colOff>0</xdr:colOff>
                    <xdr:row>13</xdr:row>
                    <xdr:rowOff>0</xdr:rowOff>
                  </from>
                  <to>
                    <xdr:col>13</xdr:col>
                    <xdr:colOff>266700</xdr:colOff>
                    <xdr:row>14</xdr:row>
                    <xdr:rowOff>0</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7</xdr:col>
                    <xdr:colOff>266700</xdr:colOff>
                    <xdr:row>14</xdr:row>
                    <xdr:rowOff>0</xdr:rowOff>
                  </from>
                  <to>
                    <xdr:col>8</xdr:col>
                    <xdr:colOff>257175</xdr:colOff>
                    <xdr:row>16</xdr:row>
                    <xdr:rowOff>0</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8</xdr:col>
                    <xdr:colOff>266700</xdr:colOff>
                    <xdr:row>14</xdr:row>
                    <xdr:rowOff>0</xdr:rowOff>
                  </from>
                  <to>
                    <xdr:col>9</xdr:col>
                    <xdr:colOff>257175</xdr:colOff>
                    <xdr:row>16</xdr:row>
                    <xdr:rowOff>0</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9</xdr:col>
                    <xdr:colOff>276225</xdr:colOff>
                    <xdr:row>14</xdr:row>
                    <xdr:rowOff>0</xdr:rowOff>
                  </from>
                  <to>
                    <xdr:col>10</xdr:col>
                    <xdr:colOff>266700</xdr:colOff>
                    <xdr:row>16</xdr:row>
                    <xdr:rowOff>0</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10</xdr:col>
                    <xdr:colOff>266700</xdr:colOff>
                    <xdr:row>14</xdr:row>
                    <xdr:rowOff>0</xdr:rowOff>
                  </from>
                  <to>
                    <xdr:col>11</xdr:col>
                    <xdr:colOff>257175</xdr:colOff>
                    <xdr:row>16</xdr:row>
                    <xdr:rowOff>0</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11</xdr:col>
                    <xdr:colOff>266700</xdr:colOff>
                    <xdr:row>14</xdr:row>
                    <xdr:rowOff>0</xdr:rowOff>
                  </from>
                  <to>
                    <xdr:col>12</xdr:col>
                    <xdr:colOff>257175</xdr:colOff>
                    <xdr:row>16</xdr:row>
                    <xdr:rowOff>0</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12</xdr:col>
                    <xdr:colOff>266700</xdr:colOff>
                    <xdr:row>14</xdr:row>
                    <xdr:rowOff>0</xdr:rowOff>
                  </from>
                  <to>
                    <xdr:col>13</xdr:col>
                    <xdr:colOff>257175</xdr:colOff>
                    <xdr:row>16</xdr:row>
                    <xdr:rowOff>0</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7</xdr:col>
                    <xdr:colOff>266700</xdr:colOff>
                    <xdr:row>16</xdr:row>
                    <xdr:rowOff>0</xdr:rowOff>
                  </from>
                  <to>
                    <xdr:col>8</xdr:col>
                    <xdr:colOff>257175</xdr:colOff>
                    <xdr:row>18</xdr:row>
                    <xdr:rowOff>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8</xdr:col>
                    <xdr:colOff>266700</xdr:colOff>
                    <xdr:row>16</xdr:row>
                    <xdr:rowOff>0</xdr:rowOff>
                  </from>
                  <to>
                    <xdr:col>9</xdr:col>
                    <xdr:colOff>257175</xdr:colOff>
                    <xdr:row>18</xdr:row>
                    <xdr:rowOff>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9</xdr:col>
                    <xdr:colOff>276225</xdr:colOff>
                    <xdr:row>16</xdr:row>
                    <xdr:rowOff>0</xdr:rowOff>
                  </from>
                  <to>
                    <xdr:col>10</xdr:col>
                    <xdr:colOff>266700</xdr:colOff>
                    <xdr:row>18</xdr:row>
                    <xdr:rowOff>0</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10</xdr:col>
                    <xdr:colOff>266700</xdr:colOff>
                    <xdr:row>16</xdr:row>
                    <xdr:rowOff>0</xdr:rowOff>
                  </from>
                  <to>
                    <xdr:col>11</xdr:col>
                    <xdr:colOff>257175</xdr:colOff>
                    <xdr:row>18</xdr:row>
                    <xdr:rowOff>0</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11</xdr:col>
                    <xdr:colOff>266700</xdr:colOff>
                    <xdr:row>16</xdr:row>
                    <xdr:rowOff>0</xdr:rowOff>
                  </from>
                  <to>
                    <xdr:col>12</xdr:col>
                    <xdr:colOff>257175</xdr:colOff>
                    <xdr:row>18</xdr:row>
                    <xdr:rowOff>0</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12</xdr:col>
                    <xdr:colOff>266700</xdr:colOff>
                    <xdr:row>16</xdr:row>
                    <xdr:rowOff>0</xdr:rowOff>
                  </from>
                  <to>
                    <xdr:col>13</xdr:col>
                    <xdr:colOff>257175</xdr:colOff>
                    <xdr:row>18</xdr:row>
                    <xdr:rowOff>0</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7</xdr:col>
                    <xdr:colOff>266700</xdr:colOff>
                    <xdr:row>18</xdr:row>
                    <xdr:rowOff>0</xdr:rowOff>
                  </from>
                  <to>
                    <xdr:col>8</xdr:col>
                    <xdr:colOff>257175</xdr:colOff>
                    <xdr:row>20</xdr:row>
                    <xdr:rowOff>0</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8</xdr:col>
                    <xdr:colOff>266700</xdr:colOff>
                    <xdr:row>18</xdr:row>
                    <xdr:rowOff>0</xdr:rowOff>
                  </from>
                  <to>
                    <xdr:col>9</xdr:col>
                    <xdr:colOff>257175</xdr:colOff>
                    <xdr:row>20</xdr:row>
                    <xdr:rowOff>0</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9</xdr:col>
                    <xdr:colOff>276225</xdr:colOff>
                    <xdr:row>18</xdr:row>
                    <xdr:rowOff>0</xdr:rowOff>
                  </from>
                  <to>
                    <xdr:col>10</xdr:col>
                    <xdr:colOff>266700</xdr:colOff>
                    <xdr:row>20</xdr:row>
                    <xdr:rowOff>0</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10</xdr:col>
                    <xdr:colOff>266700</xdr:colOff>
                    <xdr:row>18</xdr:row>
                    <xdr:rowOff>0</xdr:rowOff>
                  </from>
                  <to>
                    <xdr:col>11</xdr:col>
                    <xdr:colOff>257175</xdr:colOff>
                    <xdr:row>20</xdr:row>
                    <xdr:rowOff>0</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11</xdr:col>
                    <xdr:colOff>266700</xdr:colOff>
                    <xdr:row>18</xdr:row>
                    <xdr:rowOff>0</xdr:rowOff>
                  </from>
                  <to>
                    <xdr:col>12</xdr:col>
                    <xdr:colOff>257175</xdr:colOff>
                    <xdr:row>20</xdr:row>
                    <xdr:rowOff>0</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12</xdr:col>
                    <xdr:colOff>266700</xdr:colOff>
                    <xdr:row>18</xdr:row>
                    <xdr:rowOff>0</xdr:rowOff>
                  </from>
                  <to>
                    <xdr:col>13</xdr:col>
                    <xdr:colOff>257175</xdr:colOff>
                    <xdr:row>20</xdr:row>
                    <xdr:rowOff>0</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7</xdr:col>
                    <xdr:colOff>266700</xdr:colOff>
                    <xdr:row>20</xdr:row>
                    <xdr:rowOff>0</xdr:rowOff>
                  </from>
                  <to>
                    <xdr:col>8</xdr:col>
                    <xdr:colOff>257175</xdr:colOff>
                    <xdr:row>22</xdr:row>
                    <xdr:rowOff>0</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8</xdr:col>
                    <xdr:colOff>266700</xdr:colOff>
                    <xdr:row>20</xdr:row>
                    <xdr:rowOff>0</xdr:rowOff>
                  </from>
                  <to>
                    <xdr:col>9</xdr:col>
                    <xdr:colOff>257175</xdr:colOff>
                    <xdr:row>22</xdr:row>
                    <xdr:rowOff>0</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9</xdr:col>
                    <xdr:colOff>276225</xdr:colOff>
                    <xdr:row>20</xdr:row>
                    <xdr:rowOff>0</xdr:rowOff>
                  </from>
                  <to>
                    <xdr:col>10</xdr:col>
                    <xdr:colOff>266700</xdr:colOff>
                    <xdr:row>22</xdr:row>
                    <xdr:rowOff>0</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10</xdr:col>
                    <xdr:colOff>266700</xdr:colOff>
                    <xdr:row>20</xdr:row>
                    <xdr:rowOff>0</xdr:rowOff>
                  </from>
                  <to>
                    <xdr:col>11</xdr:col>
                    <xdr:colOff>257175</xdr:colOff>
                    <xdr:row>22</xdr:row>
                    <xdr:rowOff>0</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11</xdr:col>
                    <xdr:colOff>266700</xdr:colOff>
                    <xdr:row>20</xdr:row>
                    <xdr:rowOff>0</xdr:rowOff>
                  </from>
                  <to>
                    <xdr:col>12</xdr:col>
                    <xdr:colOff>257175</xdr:colOff>
                    <xdr:row>22</xdr:row>
                    <xdr:rowOff>0</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12</xdr:col>
                    <xdr:colOff>266700</xdr:colOff>
                    <xdr:row>20</xdr:row>
                    <xdr:rowOff>0</xdr:rowOff>
                  </from>
                  <to>
                    <xdr:col>13</xdr:col>
                    <xdr:colOff>257175</xdr:colOff>
                    <xdr:row>22</xdr:row>
                    <xdr:rowOff>0</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7</xdr:col>
                    <xdr:colOff>266700</xdr:colOff>
                    <xdr:row>22</xdr:row>
                    <xdr:rowOff>0</xdr:rowOff>
                  </from>
                  <to>
                    <xdr:col>8</xdr:col>
                    <xdr:colOff>257175</xdr:colOff>
                    <xdr:row>24</xdr:row>
                    <xdr:rowOff>0</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8</xdr:col>
                    <xdr:colOff>266700</xdr:colOff>
                    <xdr:row>22</xdr:row>
                    <xdr:rowOff>0</xdr:rowOff>
                  </from>
                  <to>
                    <xdr:col>9</xdr:col>
                    <xdr:colOff>257175</xdr:colOff>
                    <xdr:row>24</xdr:row>
                    <xdr:rowOff>0</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9</xdr:col>
                    <xdr:colOff>276225</xdr:colOff>
                    <xdr:row>22</xdr:row>
                    <xdr:rowOff>0</xdr:rowOff>
                  </from>
                  <to>
                    <xdr:col>10</xdr:col>
                    <xdr:colOff>266700</xdr:colOff>
                    <xdr:row>24</xdr:row>
                    <xdr:rowOff>0</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10</xdr:col>
                    <xdr:colOff>266700</xdr:colOff>
                    <xdr:row>22</xdr:row>
                    <xdr:rowOff>0</xdr:rowOff>
                  </from>
                  <to>
                    <xdr:col>11</xdr:col>
                    <xdr:colOff>257175</xdr:colOff>
                    <xdr:row>24</xdr:row>
                    <xdr:rowOff>0</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11</xdr:col>
                    <xdr:colOff>266700</xdr:colOff>
                    <xdr:row>22</xdr:row>
                    <xdr:rowOff>0</xdr:rowOff>
                  </from>
                  <to>
                    <xdr:col>12</xdr:col>
                    <xdr:colOff>257175</xdr:colOff>
                    <xdr:row>24</xdr:row>
                    <xdr:rowOff>0</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12</xdr:col>
                    <xdr:colOff>266700</xdr:colOff>
                    <xdr:row>22</xdr:row>
                    <xdr:rowOff>0</xdr:rowOff>
                  </from>
                  <to>
                    <xdr:col>13</xdr:col>
                    <xdr:colOff>257175</xdr:colOff>
                    <xdr:row>24</xdr:row>
                    <xdr:rowOff>0</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7</xdr:col>
                    <xdr:colOff>266700</xdr:colOff>
                    <xdr:row>24</xdr:row>
                    <xdr:rowOff>0</xdr:rowOff>
                  </from>
                  <to>
                    <xdr:col>8</xdr:col>
                    <xdr:colOff>257175</xdr:colOff>
                    <xdr:row>26</xdr:row>
                    <xdr:rowOff>0</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8</xdr:col>
                    <xdr:colOff>266700</xdr:colOff>
                    <xdr:row>24</xdr:row>
                    <xdr:rowOff>0</xdr:rowOff>
                  </from>
                  <to>
                    <xdr:col>9</xdr:col>
                    <xdr:colOff>257175</xdr:colOff>
                    <xdr:row>26</xdr:row>
                    <xdr:rowOff>0</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9</xdr:col>
                    <xdr:colOff>276225</xdr:colOff>
                    <xdr:row>24</xdr:row>
                    <xdr:rowOff>0</xdr:rowOff>
                  </from>
                  <to>
                    <xdr:col>10</xdr:col>
                    <xdr:colOff>266700</xdr:colOff>
                    <xdr:row>26</xdr:row>
                    <xdr:rowOff>0</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10</xdr:col>
                    <xdr:colOff>266700</xdr:colOff>
                    <xdr:row>24</xdr:row>
                    <xdr:rowOff>0</xdr:rowOff>
                  </from>
                  <to>
                    <xdr:col>11</xdr:col>
                    <xdr:colOff>257175</xdr:colOff>
                    <xdr:row>26</xdr:row>
                    <xdr:rowOff>0</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11</xdr:col>
                    <xdr:colOff>266700</xdr:colOff>
                    <xdr:row>24</xdr:row>
                    <xdr:rowOff>0</xdr:rowOff>
                  </from>
                  <to>
                    <xdr:col>12</xdr:col>
                    <xdr:colOff>257175</xdr:colOff>
                    <xdr:row>26</xdr:row>
                    <xdr:rowOff>0</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12</xdr:col>
                    <xdr:colOff>266700</xdr:colOff>
                    <xdr:row>24</xdr:row>
                    <xdr:rowOff>0</xdr:rowOff>
                  </from>
                  <to>
                    <xdr:col>13</xdr:col>
                    <xdr:colOff>257175</xdr:colOff>
                    <xdr:row>26</xdr:row>
                    <xdr:rowOff>0</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7</xdr:col>
                    <xdr:colOff>266700</xdr:colOff>
                    <xdr:row>26</xdr:row>
                    <xdr:rowOff>0</xdr:rowOff>
                  </from>
                  <to>
                    <xdr:col>8</xdr:col>
                    <xdr:colOff>257175</xdr:colOff>
                    <xdr:row>28</xdr:row>
                    <xdr:rowOff>0</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8</xdr:col>
                    <xdr:colOff>266700</xdr:colOff>
                    <xdr:row>26</xdr:row>
                    <xdr:rowOff>0</xdr:rowOff>
                  </from>
                  <to>
                    <xdr:col>9</xdr:col>
                    <xdr:colOff>257175</xdr:colOff>
                    <xdr:row>28</xdr:row>
                    <xdr:rowOff>0</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9</xdr:col>
                    <xdr:colOff>276225</xdr:colOff>
                    <xdr:row>26</xdr:row>
                    <xdr:rowOff>0</xdr:rowOff>
                  </from>
                  <to>
                    <xdr:col>10</xdr:col>
                    <xdr:colOff>266700</xdr:colOff>
                    <xdr:row>28</xdr:row>
                    <xdr:rowOff>0</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10</xdr:col>
                    <xdr:colOff>266700</xdr:colOff>
                    <xdr:row>26</xdr:row>
                    <xdr:rowOff>0</xdr:rowOff>
                  </from>
                  <to>
                    <xdr:col>11</xdr:col>
                    <xdr:colOff>257175</xdr:colOff>
                    <xdr:row>28</xdr:row>
                    <xdr:rowOff>0</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11</xdr:col>
                    <xdr:colOff>266700</xdr:colOff>
                    <xdr:row>26</xdr:row>
                    <xdr:rowOff>0</xdr:rowOff>
                  </from>
                  <to>
                    <xdr:col>12</xdr:col>
                    <xdr:colOff>257175</xdr:colOff>
                    <xdr:row>28</xdr:row>
                    <xdr:rowOff>0</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12</xdr:col>
                    <xdr:colOff>266700</xdr:colOff>
                    <xdr:row>26</xdr:row>
                    <xdr:rowOff>0</xdr:rowOff>
                  </from>
                  <to>
                    <xdr:col>13</xdr:col>
                    <xdr:colOff>257175</xdr:colOff>
                    <xdr:row>28</xdr:row>
                    <xdr:rowOff>0</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7</xdr:col>
                    <xdr:colOff>266700</xdr:colOff>
                    <xdr:row>28</xdr:row>
                    <xdr:rowOff>0</xdr:rowOff>
                  </from>
                  <to>
                    <xdr:col>8</xdr:col>
                    <xdr:colOff>257175</xdr:colOff>
                    <xdr:row>30</xdr:row>
                    <xdr:rowOff>0</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8</xdr:col>
                    <xdr:colOff>266700</xdr:colOff>
                    <xdr:row>28</xdr:row>
                    <xdr:rowOff>0</xdr:rowOff>
                  </from>
                  <to>
                    <xdr:col>9</xdr:col>
                    <xdr:colOff>257175</xdr:colOff>
                    <xdr:row>30</xdr:row>
                    <xdr:rowOff>0</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9</xdr:col>
                    <xdr:colOff>276225</xdr:colOff>
                    <xdr:row>28</xdr:row>
                    <xdr:rowOff>0</xdr:rowOff>
                  </from>
                  <to>
                    <xdr:col>10</xdr:col>
                    <xdr:colOff>266700</xdr:colOff>
                    <xdr:row>30</xdr:row>
                    <xdr:rowOff>0</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10</xdr:col>
                    <xdr:colOff>266700</xdr:colOff>
                    <xdr:row>28</xdr:row>
                    <xdr:rowOff>0</xdr:rowOff>
                  </from>
                  <to>
                    <xdr:col>11</xdr:col>
                    <xdr:colOff>257175</xdr:colOff>
                    <xdr:row>30</xdr:row>
                    <xdr:rowOff>0</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11</xdr:col>
                    <xdr:colOff>266700</xdr:colOff>
                    <xdr:row>28</xdr:row>
                    <xdr:rowOff>0</xdr:rowOff>
                  </from>
                  <to>
                    <xdr:col>12</xdr:col>
                    <xdr:colOff>257175</xdr:colOff>
                    <xdr:row>30</xdr:row>
                    <xdr:rowOff>0</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12</xdr:col>
                    <xdr:colOff>266700</xdr:colOff>
                    <xdr:row>28</xdr:row>
                    <xdr:rowOff>0</xdr:rowOff>
                  </from>
                  <to>
                    <xdr:col>13</xdr:col>
                    <xdr:colOff>257175</xdr:colOff>
                    <xdr:row>30</xdr:row>
                    <xdr:rowOff>0</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7</xdr:col>
                    <xdr:colOff>266700</xdr:colOff>
                    <xdr:row>30</xdr:row>
                    <xdr:rowOff>0</xdr:rowOff>
                  </from>
                  <to>
                    <xdr:col>8</xdr:col>
                    <xdr:colOff>257175</xdr:colOff>
                    <xdr:row>32</xdr:row>
                    <xdr:rowOff>0</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9</xdr:col>
                    <xdr:colOff>0</xdr:colOff>
                    <xdr:row>30</xdr:row>
                    <xdr:rowOff>0</xdr:rowOff>
                  </from>
                  <to>
                    <xdr:col>9</xdr:col>
                    <xdr:colOff>257175</xdr:colOff>
                    <xdr:row>32</xdr:row>
                    <xdr:rowOff>0</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9</xdr:col>
                    <xdr:colOff>276225</xdr:colOff>
                    <xdr:row>30</xdr:row>
                    <xdr:rowOff>0</xdr:rowOff>
                  </from>
                  <to>
                    <xdr:col>10</xdr:col>
                    <xdr:colOff>266700</xdr:colOff>
                    <xdr:row>32</xdr:row>
                    <xdr:rowOff>0</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10</xdr:col>
                    <xdr:colOff>266700</xdr:colOff>
                    <xdr:row>30</xdr:row>
                    <xdr:rowOff>0</xdr:rowOff>
                  </from>
                  <to>
                    <xdr:col>11</xdr:col>
                    <xdr:colOff>257175</xdr:colOff>
                    <xdr:row>32</xdr:row>
                    <xdr:rowOff>0</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11</xdr:col>
                    <xdr:colOff>266700</xdr:colOff>
                    <xdr:row>30</xdr:row>
                    <xdr:rowOff>0</xdr:rowOff>
                  </from>
                  <to>
                    <xdr:col>12</xdr:col>
                    <xdr:colOff>257175</xdr:colOff>
                    <xdr:row>32</xdr:row>
                    <xdr:rowOff>0</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12</xdr:col>
                    <xdr:colOff>266700</xdr:colOff>
                    <xdr:row>30</xdr:row>
                    <xdr:rowOff>0</xdr:rowOff>
                  </from>
                  <to>
                    <xdr:col>13</xdr:col>
                    <xdr:colOff>257175</xdr:colOff>
                    <xdr:row>32</xdr:row>
                    <xdr:rowOff>0</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7</xdr:col>
                    <xdr:colOff>266700</xdr:colOff>
                    <xdr:row>32</xdr:row>
                    <xdr:rowOff>0</xdr:rowOff>
                  </from>
                  <to>
                    <xdr:col>8</xdr:col>
                    <xdr:colOff>257175</xdr:colOff>
                    <xdr:row>34</xdr:row>
                    <xdr:rowOff>0</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8</xdr:col>
                    <xdr:colOff>266700</xdr:colOff>
                    <xdr:row>32</xdr:row>
                    <xdr:rowOff>0</xdr:rowOff>
                  </from>
                  <to>
                    <xdr:col>9</xdr:col>
                    <xdr:colOff>257175</xdr:colOff>
                    <xdr:row>34</xdr:row>
                    <xdr:rowOff>0</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9</xdr:col>
                    <xdr:colOff>276225</xdr:colOff>
                    <xdr:row>32</xdr:row>
                    <xdr:rowOff>0</xdr:rowOff>
                  </from>
                  <to>
                    <xdr:col>10</xdr:col>
                    <xdr:colOff>266700</xdr:colOff>
                    <xdr:row>34</xdr:row>
                    <xdr:rowOff>0</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10</xdr:col>
                    <xdr:colOff>266700</xdr:colOff>
                    <xdr:row>32</xdr:row>
                    <xdr:rowOff>0</xdr:rowOff>
                  </from>
                  <to>
                    <xdr:col>11</xdr:col>
                    <xdr:colOff>257175</xdr:colOff>
                    <xdr:row>34</xdr:row>
                    <xdr:rowOff>0</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11</xdr:col>
                    <xdr:colOff>266700</xdr:colOff>
                    <xdr:row>32</xdr:row>
                    <xdr:rowOff>0</xdr:rowOff>
                  </from>
                  <to>
                    <xdr:col>12</xdr:col>
                    <xdr:colOff>257175</xdr:colOff>
                    <xdr:row>34</xdr:row>
                    <xdr:rowOff>0</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12</xdr:col>
                    <xdr:colOff>266700</xdr:colOff>
                    <xdr:row>32</xdr:row>
                    <xdr:rowOff>0</xdr:rowOff>
                  </from>
                  <to>
                    <xdr:col>13</xdr:col>
                    <xdr:colOff>257175</xdr:colOff>
                    <xdr:row>34</xdr:row>
                    <xdr:rowOff>0</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7</xdr:col>
                    <xdr:colOff>266700</xdr:colOff>
                    <xdr:row>34</xdr:row>
                    <xdr:rowOff>0</xdr:rowOff>
                  </from>
                  <to>
                    <xdr:col>8</xdr:col>
                    <xdr:colOff>257175</xdr:colOff>
                    <xdr:row>36</xdr:row>
                    <xdr:rowOff>0</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9</xdr:col>
                    <xdr:colOff>0</xdr:colOff>
                    <xdr:row>34</xdr:row>
                    <xdr:rowOff>0</xdr:rowOff>
                  </from>
                  <to>
                    <xdr:col>9</xdr:col>
                    <xdr:colOff>257175</xdr:colOff>
                    <xdr:row>36</xdr:row>
                    <xdr:rowOff>0</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9</xdr:col>
                    <xdr:colOff>276225</xdr:colOff>
                    <xdr:row>34</xdr:row>
                    <xdr:rowOff>0</xdr:rowOff>
                  </from>
                  <to>
                    <xdr:col>10</xdr:col>
                    <xdr:colOff>266700</xdr:colOff>
                    <xdr:row>36</xdr:row>
                    <xdr:rowOff>0</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10</xdr:col>
                    <xdr:colOff>266700</xdr:colOff>
                    <xdr:row>34</xdr:row>
                    <xdr:rowOff>0</xdr:rowOff>
                  </from>
                  <to>
                    <xdr:col>11</xdr:col>
                    <xdr:colOff>257175</xdr:colOff>
                    <xdr:row>36</xdr:row>
                    <xdr:rowOff>0</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11</xdr:col>
                    <xdr:colOff>266700</xdr:colOff>
                    <xdr:row>34</xdr:row>
                    <xdr:rowOff>0</xdr:rowOff>
                  </from>
                  <to>
                    <xdr:col>12</xdr:col>
                    <xdr:colOff>257175</xdr:colOff>
                    <xdr:row>36</xdr:row>
                    <xdr:rowOff>0</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12</xdr:col>
                    <xdr:colOff>266700</xdr:colOff>
                    <xdr:row>34</xdr:row>
                    <xdr:rowOff>0</xdr:rowOff>
                  </from>
                  <to>
                    <xdr:col>13</xdr:col>
                    <xdr:colOff>257175</xdr:colOff>
                    <xdr:row>36</xdr:row>
                    <xdr:rowOff>0</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14</xdr:col>
                    <xdr:colOff>0</xdr:colOff>
                    <xdr:row>13</xdr:row>
                    <xdr:rowOff>0</xdr:rowOff>
                  </from>
                  <to>
                    <xdr:col>14</xdr:col>
                    <xdr:colOff>266700</xdr:colOff>
                    <xdr:row>14</xdr:row>
                    <xdr:rowOff>0</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14</xdr:col>
                    <xdr:colOff>266700</xdr:colOff>
                    <xdr:row>13</xdr:row>
                    <xdr:rowOff>0</xdr:rowOff>
                  </from>
                  <to>
                    <xdr:col>15</xdr:col>
                    <xdr:colOff>257175</xdr:colOff>
                    <xdr:row>14</xdr:row>
                    <xdr:rowOff>0</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16</xdr:col>
                    <xdr:colOff>0</xdr:colOff>
                    <xdr:row>13</xdr:row>
                    <xdr:rowOff>0</xdr:rowOff>
                  </from>
                  <to>
                    <xdr:col>16</xdr:col>
                    <xdr:colOff>266700</xdr:colOff>
                    <xdr:row>14</xdr:row>
                    <xdr:rowOff>0</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13</xdr:col>
                    <xdr:colOff>266700</xdr:colOff>
                    <xdr:row>14</xdr:row>
                    <xdr:rowOff>0</xdr:rowOff>
                  </from>
                  <to>
                    <xdr:col>14</xdr:col>
                    <xdr:colOff>257175</xdr:colOff>
                    <xdr:row>16</xdr:row>
                    <xdr:rowOff>0</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14</xdr:col>
                    <xdr:colOff>266700</xdr:colOff>
                    <xdr:row>14</xdr:row>
                    <xdr:rowOff>0</xdr:rowOff>
                  </from>
                  <to>
                    <xdr:col>15</xdr:col>
                    <xdr:colOff>257175</xdr:colOff>
                    <xdr:row>16</xdr:row>
                    <xdr:rowOff>0</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13</xdr:col>
                    <xdr:colOff>266700</xdr:colOff>
                    <xdr:row>16</xdr:row>
                    <xdr:rowOff>0</xdr:rowOff>
                  </from>
                  <to>
                    <xdr:col>14</xdr:col>
                    <xdr:colOff>257175</xdr:colOff>
                    <xdr:row>18</xdr:row>
                    <xdr:rowOff>0</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14</xdr:col>
                    <xdr:colOff>266700</xdr:colOff>
                    <xdr:row>16</xdr:row>
                    <xdr:rowOff>0</xdr:rowOff>
                  </from>
                  <to>
                    <xdr:col>15</xdr:col>
                    <xdr:colOff>257175</xdr:colOff>
                    <xdr:row>18</xdr:row>
                    <xdr:rowOff>0</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15</xdr:col>
                    <xdr:colOff>266700</xdr:colOff>
                    <xdr:row>16</xdr:row>
                    <xdr:rowOff>0</xdr:rowOff>
                  </from>
                  <to>
                    <xdr:col>16</xdr:col>
                    <xdr:colOff>257175</xdr:colOff>
                    <xdr:row>18</xdr:row>
                    <xdr:rowOff>0</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13</xdr:col>
                    <xdr:colOff>266700</xdr:colOff>
                    <xdr:row>18</xdr:row>
                    <xdr:rowOff>0</xdr:rowOff>
                  </from>
                  <to>
                    <xdr:col>14</xdr:col>
                    <xdr:colOff>257175</xdr:colOff>
                    <xdr:row>20</xdr:row>
                    <xdr:rowOff>0</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14</xdr:col>
                    <xdr:colOff>266700</xdr:colOff>
                    <xdr:row>18</xdr:row>
                    <xdr:rowOff>0</xdr:rowOff>
                  </from>
                  <to>
                    <xdr:col>15</xdr:col>
                    <xdr:colOff>257175</xdr:colOff>
                    <xdr:row>20</xdr:row>
                    <xdr:rowOff>0</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13</xdr:col>
                    <xdr:colOff>266700</xdr:colOff>
                    <xdr:row>20</xdr:row>
                    <xdr:rowOff>0</xdr:rowOff>
                  </from>
                  <to>
                    <xdr:col>14</xdr:col>
                    <xdr:colOff>257175</xdr:colOff>
                    <xdr:row>22</xdr:row>
                    <xdr:rowOff>0</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14</xdr:col>
                    <xdr:colOff>266700</xdr:colOff>
                    <xdr:row>20</xdr:row>
                    <xdr:rowOff>0</xdr:rowOff>
                  </from>
                  <to>
                    <xdr:col>15</xdr:col>
                    <xdr:colOff>257175</xdr:colOff>
                    <xdr:row>22</xdr:row>
                    <xdr:rowOff>0</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15</xdr:col>
                    <xdr:colOff>266700</xdr:colOff>
                    <xdr:row>20</xdr:row>
                    <xdr:rowOff>0</xdr:rowOff>
                  </from>
                  <to>
                    <xdr:col>16</xdr:col>
                    <xdr:colOff>257175</xdr:colOff>
                    <xdr:row>22</xdr:row>
                    <xdr:rowOff>0</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13</xdr:col>
                    <xdr:colOff>266700</xdr:colOff>
                    <xdr:row>22</xdr:row>
                    <xdr:rowOff>0</xdr:rowOff>
                  </from>
                  <to>
                    <xdr:col>14</xdr:col>
                    <xdr:colOff>257175</xdr:colOff>
                    <xdr:row>24</xdr:row>
                    <xdr:rowOff>0</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14</xdr:col>
                    <xdr:colOff>266700</xdr:colOff>
                    <xdr:row>22</xdr:row>
                    <xdr:rowOff>0</xdr:rowOff>
                  </from>
                  <to>
                    <xdr:col>15</xdr:col>
                    <xdr:colOff>257175</xdr:colOff>
                    <xdr:row>24</xdr:row>
                    <xdr:rowOff>0</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13</xdr:col>
                    <xdr:colOff>266700</xdr:colOff>
                    <xdr:row>24</xdr:row>
                    <xdr:rowOff>0</xdr:rowOff>
                  </from>
                  <to>
                    <xdr:col>14</xdr:col>
                    <xdr:colOff>257175</xdr:colOff>
                    <xdr:row>26</xdr:row>
                    <xdr:rowOff>0</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14</xdr:col>
                    <xdr:colOff>266700</xdr:colOff>
                    <xdr:row>24</xdr:row>
                    <xdr:rowOff>0</xdr:rowOff>
                  </from>
                  <to>
                    <xdr:col>15</xdr:col>
                    <xdr:colOff>257175</xdr:colOff>
                    <xdr:row>26</xdr:row>
                    <xdr:rowOff>0</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15</xdr:col>
                    <xdr:colOff>266700</xdr:colOff>
                    <xdr:row>24</xdr:row>
                    <xdr:rowOff>0</xdr:rowOff>
                  </from>
                  <to>
                    <xdr:col>16</xdr:col>
                    <xdr:colOff>257175</xdr:colOff>
                    <xdr:row>26</xdr:row>
                    <xdr:rowOff>0</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13</xdr:col>
                    <xdr:colOff>266700</xdr:colOff>
                    <xdr:row>26</xdr:row>
                    <xdr:rowOff>0</xdr:rowOff>
                  </from>
                  <to>
                    <xdr:col>14</xdr:col>
                    <xdr:colOff>257175</xdr:colOff>
                    <xdr:row>28</xdr:row>
                    <xdr:rowOff>0</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14</xdr:col>
                    <xdr:colOff>266700</xdr:colOff>
                    <xdr:row>26</xdr:row>
                    <xdr:rowOff>0</xdr:rowOff>
                  </from>
                  <to>
                    <xdr:col>15</xdr:col>
                    <xdr:colOff>257175</xdr:colOff>
                    <xdr:row>28</xdr:row>
                    <xdr:rowOff>0</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13</xdr:col>
                    <xdr:colOff>266700</xdr:colOff>
                    <xdr:row>28</xdr:row>
                    <xdr:rowOff>0</xdr:rowOff>
                  </from>
                  <to>
                    <xdr:col>14</xdr:col>
                    <xdr:colOff>257175</xdr:colOff>
                    <xdr:row>30</xdr:row>
                    <xdr:rowOff>0</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14</xdr:col>
                    <xdr:colOff>266700</xdr:colOff>
                    <xdr:row>28</xdr:row>
                    <xdr:rowOff>0</xdr:rowOff>
                  </from>
                  <to>
                    <xdr:col>15</xdr:col>
                    <xdr:colOff>257175</xdr:colOff>
                    <xdr:row>30</xdr:row>
                    <xdr:rowOff>0</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15</xdr:col>
                    <xdr:colOff>266700</xdr:colOff>
                    <xdr:row>28</xdr:row>
                    <xdr:rowOff>0</xdr:rowOff>
                  </from>
                  <to>
                    <xdr:col>16</xdr:col>
                    <xdr:colOff>257175</xdr:colOff>
                    <xdr:row>30</xdr:row>
                    <xdr:rowOff>0</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13</xdr:col>
                    <xdr:colOff>266700</xdr:colOff>
                    <xdr:row>30</xdr:row>
                    <xdr:rowOff>0</xdr:rowOff>
                  </from>
                  <to>
                    <xdr:col>14</xdr:col>
                    <xdr:colOff>257175</xdr:colOff>
                    <xdr:row>32</xdr:row>
                    <xdr:rowOff>0</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14</xdr:col>
                    <xdr:colOff>266700</xdr:colOff>
                    <xdr:row>30</xdr:row>
                    <xdr:rowOff>0</xdr:rowOff>
                  </from>
                  <to>
                    <xdr:col>15</xdr:col>
                    <xdr:colOff>257175</xdr:colOff>
                    <xdr:row>32</xdr:row>
                    <xdr:rowOff>0</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13</xdr:col>
                    <xdr:colOff>266700</xdr:colOff>
                    <xdr:row>32</xdr:row>
                    <xdr:rowOff>0</xdr:rowOff>
                  </from>
                  <to>
                    <xdr:col>14</xdr:col>
                    <xdr:colOff>257175</xdr:colOff>
                    <xdr:row>34</xdr:row>
                    <xdr:rowOff>0</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14</xdr:col>
                    <xdr:colOff>266700</xdr:colOff>
                    <xdr:row>32</xdr:row>
                    <xdr:rowOff>0</xdr:rowOff>
                  </from>
                  <to>
                    <xdr:col>15</xdr:col>
                    <xdr:colOff>257175</xdr:colOff>
                    <xdr:row>34</xdr:row>
                    <xdr:rowOff>0</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15</xdr:col>
                    <xdr:colOff>266700</xdr:colOff>
                    <xdr:row>32</xdr:row>
                    <xdr:rowOff>0</xdr:rowOff>
                  </from>
                  <to>
                    <xdr:col>16</xdr:col>
                    <xdr:colOff>257175</xdr:colOff>
                    <xdr:row>34</xdr:row>
                    <xdr:rowOff>0</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13</xdr:col>
                    <xdr:colOff>266700</xdr:colOff>
                    <xdr:row>34</xdr:row>
                    <xdr:rowOff>0</xdr:rowOff>
                  </from>
                  <to>
                    <xdr:col>14</xdr:col>
                    <xdr:colOff>257175</xdr:colOff>
                    <xdr:row>36</xdr:row>
                    <xdr:rowOff>0</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14</xdr:col>
                    <xdr:colOff>266700</xdr:colOff>
                    <xdr:row>34</xdr:row>
                    <xdr:rowOff>0</xdr:rowOff>
                  </from>
                  <to>
                    <xdr:col>15</xdr:col>
                    <xdr:colOff>257175</xdr:colOff>
                    <xdr:row>36</xdr:row>
                    <xdr:rowOff>0</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1</xdr:col>
                    <xdr:colOff>0</xdr:colOff>
                    <xdr:row>13</xdr:row>
                    <xdr:rowOff>0</xdr:rowOff>
                  </from>
                  <to>
                    <xdr:col>1</xdr:col>
                    <xdr:colOff>257175</xdr:colOff>
                    <xdr:row>14</xdr:row>
                    <xdr:rowOff>0</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1</xdr:col>
                    <xdr:colOff>0</xdr:colOff>
                    <xdr:row>14</xdr:row>
                    <xdr:rowOff>0</xdr:rowOff>
                  </from>
                  <to>
                    <xdr:col>1</xdr:col>
                    <xdr:colOff>257175</xdr:colOff>
                    <xdr:row>16</xdr:row>
                    <xdr:rowOff>0</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1</xdr:col>
                    <xdr:colOff>0</xdr:colOff>
                    <xdr:row>16</xdr:row>
                    <xdr:rowOff>0</xdr:rowOff>
                  </from>
                  <to>
                    <xdr:col>1</xdr:col>
                    <xdr:colOff>257175</xdr:colOff>
                    <xdr:row>18</xdr:row>
                    <xdr:rowOff>0</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1</xdr:col>
                    <xdr:colOff>0</xdr:colOff>
                    <xdr:row>18</xdr:row>
                    <xdr:rowOff>0</xdr:rowOff>
                  </from>
                  <to>
                    <xdr:col>1</xdr:col>
                    <xdr:colOff>257175</xdr:colOff>
                    <xdr:row>20</xdr:row>
                    <xdr:rowOff>0</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1</xdr:col>
                    <xdr:colOff>0</xdr:colOff>
                    <xdr:row>20</xdr:row>
                    <xdr:rowOff>0</xdr:rowOff>
                  </from>
                  <to>
                    <xdr:col>1</xdr:col>
                    <xdr:colOff>257175</xdr:colOff>
                    <xdr:row>22</xdr:row>
                    <xdr:rowOff>0</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1</xdr:col>
                    <xdr:colOff>0</xdr:colOff>
                    <xdr:row>22</xdr:row>
                    <xdr:rowOff>0</xdr:rowOff>
                  </from>
                  <to>
                    <xdr:col>1</xdr:col>
                    <xdr:colOff>257175</xdr:colOff>
                    <xdr:row>24</xdr:row>
                    <xdr:rowOff>0</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1</xdr:col>
                    <xdr:colOff>0</xdr:colOff>
                    <xdr:row>24</xdr:row>
                    <xdr:rowOff>0</xdr:rowOff>
                  </from>
                  <to>
                    <xdr:col>1</xdr:col>
                    <xdr:colOff>257175</xdr:colOff>
                    <xdr:row>26</xdr:row>
                    <xdr:rowOff>0</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1</xdr:col>
                    <xdr:colOff>0</xdr:colOff>
                    <xdr:row>26</xdr:row>
                    <xdr:rowOff>0</xdr:rowOff>
                  </from>
                  <to>
                    <xdr:col>1</xdr:col>
                    <xdr:colOff>257175</xdr:colOff>
                    <xdr:row>28</xdr:row>
                    <xdr:rowOff>0</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1</xdr:col>
                    <xdr:colOff>0</xdr:colOff>
                    <xdr:row>28</xdr:row>
                    <xdr:rowOff>0</xdr:rowOff>
                  </from>
                  <to>
                    <xdr:col>1</xdr:col>
                    <xdr:colOff>257175</xdr:colOff>
                    <xdr:row>30</xdr:row>
                    <xdr:rowOff>0</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1</xdr:col>
                    <xdr:colOff>0</xdr:colOff>
                    <xdr:row>30</xdr:row>
                    <xdr:rowOff>0</xdr:rowOff>
                  </from>
                  <to>
                    <xdr:col>1</xdr:col>
                    <xdr:colOff>257175</xdr:colOff>
                    <xdr:row>32</xdr:row>
                    <xdr:rowOff>0</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1</xdr:col>
                    <xdr:colOff>0</xdr:colOff>
                    <xdr:row>32</xdr:row>
                    <xdr:rowOff>0</xdr:rowOff>
                  </from>
                  <to>
                    <xdr:col>1</xdr:col>
                    <xdr:colOff>257175</xdr:colOff>
                    <xdr:row>34</xdr:row>
                    <xdr:rowOff>0</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1</xdr:col>
                    <xdr:colOff>0</xdr:colOff>
                    <xdr:row>34</xdr:row>
                    <xdr:rowOff>0</xdr:rowOff>
                  </from>
                  <to>
                    <xdr:col>1</xdr:col>
                    <xdr:colOff>257175</xdr:colOff>
                    <xdr:row>36</xdr:row>
                    <xdr:rowOff>0</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257175</xdr:colOff>
                    <xdr:row>13</xdr:row>
                    <xdr:rowOff>0</xdr:rowOff>
                  </from>
                  <to>
                    <xdr:col>2</xdr:col>
                    <xdr:colOff>247650</xdr:colOff>
                    <xdr:row>14</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6"/>
  <sheetViews>
    <sheetView showGridLines="0" showZeros="0" zoomScaleNormal="100" zoomScalePageLayoutView="125" workbookViewId="0">
      <selection activeCell="B10" sqref="B10:C10"/>
    </sheetView>
  </sheetViews>
  <sheetFormatPr defaultColWidth="8.85546875" defaultRowHeight="16.5" x14ac:dyDescent="0.35"/>
  <cols>
    <col min="1" max="1" width="8.5703125" style="81" customWidth="1"/>
    <col min="2" max="2" width="19.140625" style="81" customWidth="1"/>
    <col min="3" max="3" width="2.140625" style="81" customWidth="1"/>
    <col min="4" max="4" width="28.28515625" style="81" customWidth="1"/>
    <col min="5" max="11" width="10.5703125" style="81" customWidth="1"/>
    <col min="12" max="16384" width="8.85546875" style="81"/>
  </cols>
  <sheetData>
    <row r="1" spans="1:13" ht="21" customHeight="1" thickBot="1" x14ac:dyDescent="0.4">
      <c r="A1" s="80"/>
      <c r="B1" s="80"/>
      <c r="C1" s="222" t="s">
        <v>67</v>
      </c>
      <c r="D1" s="222"/>
      <c r="E1" s="222"/>
      <c r="F1" s="222"/>
      <c r="G1" s="222"/>
      <c r="H1" s="222"/>
      <c r="I1" s="222"/>
      <c r="J1" s="222"/>
      <c r="K1" s="222"/>
    </row>
    <row r="2" spans="1:13" ht="13.5" customHeight="1" x14ac:dyDescent="0.35">
      <c r="A2" s="82"/>
      <c r="B2" s="82"/>
      <c r="C2" s="236" t="s">
        <v>14</v>
      </c>
      <c r="D2" s="236"/>
      <c r="E2" s="236"/>
      <c r="F2" s="236"/>
      <c r="G2" s="236"/>
      <c r="H2" s="236"/>
      <c r="I2" s="236"/>
      <c r="J2" s="236"/>
      <c r="K2" s="236"/>
      <c r="L2" s="83"/>
      <c r="M2" s="83"/>
    </row>
    <row r="3" spans="1:13" ht="15.75" customHeight="1" x14ac:dyDescent="0.35">
      <c r="A3" s="82"/>
      <c r="B3" s="82"/>
      <c r="C3" s="235" t="str">
        <f>IF('Reimbursement Request'!F4 &lt;&gt; "",'Reimbursement Request'!F4,"")</f>
        <v/>
      </c>
      <c r="D3" s="235"/>
      <c r="E3" s="235"/>
      <c r="F3" s="235"/>
      <c r="G3" s="235"/>
      <c r="H3" s="235"/>
      <c r="I3" s="235"/>
      <c r="J3" s="235"/>
      <c r="K3" s="235"/>
      <c r="L3" s="84"/>
      <c r="M3" s="84"/>
    </row>
    <row r="4" spans="1:13" ht="14.25" customHeight="1" x14ac:dyDescent="0.35">
      <c r="A4" s="82"/>
      <c r="B4" s="82"/>
      <c r="C4" s="226" t="s">
        <v>52</v>
      </c>
      <c r="D4" s="226"/>
      <c r="E4" s="226"/>
      <c r="F4" s="226"/>
      <c r="G4" s="226"/>
      <c r="H4" s="226"/>
      <c r="I4" s="226"/>
      <c r="J4" s="226"/>
      <c r="K4" s="226"/>
      <c r="L4" s="84"/>
      <c r="M4" s="84"/>
    </row>
    <row r="5" spans="1:13" ht="19.5" customHeight="1" x14ac:dyDescent="0.35">
      <c r="A5" s="82"/>
      <c r="B5" s="82"/>
      <c r="C5" s="85"/>
      <c r="D5" s="86"/>
      <c r="E5" s="86"/>
      <c r="F5" s="86"/>
      <c r="G5" s="86"/>
      <c r="H5" s="86"/>
      <c r="I5" s="86"/>
      <c r="J5" s="86"/>
      <c r="K5" s="86"/>
      <c r="L5" s="83"/>
      <c r="M5" s="83"/>
    </row>
    <row r="6" spans="1:13" ht="16.5" customHeight="1" thickBot="1" x14ac:dyDescent="0.4">
      <c r="A6" s="87"/>
      <c r="B6" s="87"/>
      <c r="C6" s="88"/>
      <c r="D6" s="89"/>
      <c r="E6" s="89"/>
      <c r="F6" s="89"/>
      <c r="G6" s="89"/>
      <c r="H6" s="89"/>
      <c r="I6" s="89"/>
      <c r="J6" s="89"/>
      <c r="K6" s="89"/>
      <c r="L6" s="83"/>
      <c r="M6" s="83"/>
    </row>
    <row r="7" spans="1:13" ht="17.25" customHeight="1" x14ac:dyDescent="0.35">
      <c r="A7" s="237" t="s">
        <v>53</v>
      </c>
      <c r="B7" s="237"/>
      <c r="C7" s="237"/>
      <c r="D7" s="237"/>
      <c r="E7" s="237"/>
      <c r="F7" s="237"/>
      <c r="G7" s="237"/>
      <c r="H7" s="237"/>
      <c r="I7" s="237"/>
      <c r="J7" s="237"/>
      <c r="K7" s="237"/>
    </row>
    <row r="8" spans="1:13" s="90" customFormat="1" ht="14.25" customHeight="1" x14ac:dyDescent="0.15">
      <c r="A8" s="229" t="s">
        <v>55</v>
      </c>
      <c r="B8" s="231" t="s">
        <v>56</v>
      </c>
      <c r="C8" s="232"/>
      <c r="D8" s="225" t="s">
        <v>57</v>
      </c>
      <c r="E8" s="238" t="s">
        <v>54</v>
      </c>
      <c r="F8" s="239"/>
      <c r="G8" s="239"/>
      <c r="H8" s="239"/>
      <c r="I8" s="239"/>
      <c r="J8" s="239"/>
      <c r="K8" s="239"/>
    </row>
    <row r="9" spans="1:13" s="90" customFormat="1" ht="21.75" customHeight="1" x14ac:dyDescent="0.3">
      <c r="A9" s="230"/>
      <c r="B9" s="233"/>
      <c r="C9" s="234"/>
      <c r="D9" s="225"/>
      <c r="E9" s="91"/>
      <c r="F9" s="91"/>
      <c r="G9" s="91"/>
      <c r="H9" s="91"/>
      <c r="I9" s="91"/>
      <c r="J9" s="91"/>
      <c r="K9" s="92" t="s">
        <v>36</v>
      </c>
    </row>
    <row r="10" spans="1:13" s="83" customFormat="1" ht="14.25" customHeight="1" x14ac:dyDescent="0.15">
      <c r="A10" s="93">
        <v>1</v>
      </c>
      <c r="B10" s="223"/>
      <c r="C10" s="224"/>
      <c r="D10" s="94"/>
      <c r="E10" s="95"/>
      <c r="F10" s="95"/>
      <c r="G10" s="95"/>
      <c r="H10" s="95"/>
      <c r="I10" s="95"/>
      <c r="J10" s="95"/>
      <c r="K10" s="96">
        <f>SUM(E10:J10)</f>
        <v>0</v>
      </c>
    </row>
    <row r="11" spans="1:13" s="83" customFormat="1" ht="14.25" customHeight="1" x14ac:dyDescent="0.15">
      <c r="A11" s="93">
        <v>2</v>
      </c>
      <c r="B11" s="223"/>
      <c r="C11" s="224"/>
      <c r="D11" s="94"/>
      <c r="E11" s="95"/>
      <c r="F11" s="95"/>
      <c r="G11" s="95"/>
      <c r="H11" s="95"/>
      <c r="I11" s="95"/>
      <c r="J11" s="95"/>
      <c r="K11" s="96">
        <f t="shared" ref="K11:K34" si="0">SUM(E11:J11)</f>
        <v>0</v>
      </c>
    </row>
    <row r="12" spans="1:13" s="83" customFormat="1" ht="14.25" customHeight="1" x14ac:dyDescent="0.15">
      <c r="A12" s="93">
        <v>3</v>
      </c>
      <c r="B12" s="223"/>
      <c r="C12" s="224"/>
      <c r="D12" s="94"/>
      <c r="E12" s="95"/>
      <c r="F12" s="95"/>
      <c r="G12" s="95"/>
      <c r="H12" s="95"/>
      <c r="I12" s="95"/>
      <c r="J12" s="95"/>
      <c r="K12" s="96">
        <f t="shared" si="0"/>
        <v>0</v>
      </c>
    </row>
    <row r="13" spans="1:13" s="83" customFormat="1" ht="14.25" customHeight="1" x14ac:dyDescent="0.15">
      <c r="A13" s="93">
        <v>4</v>
      </c>
      <c r="B13" s="223"/>
      <c r="C13" s="224"/>
      <c r="D13" s="94"/>
      <c r="E13" s="95"/>
      <c r="F13" s="95"/>
      <c r="G13" s="95"/>
      <c r="H13" s="95"/>
      <c r="I13" s="95"/>
      <c r="J13" s="95"/>
      <c r="K13" s="96">
        <f t="shared" si="0"/>
        <v>0</v>
      </c>
    </row>
    <row r="14" spans="1:13" s="83" customFormat="1" ht="14.25" customHeight="1" x14ac:dyDescent="0.15">
      <c r="A14" s="93">
        <v>5</v>
      </c>
      <c r="B14" s="223"/>
      <c r="C14" s="224"/>
      <c r="D14" s="94"/>
      <c r="E14" s="95"/>
      <c r="F14" s="95"/>
      <c r="G14" s="95"/>
      <c r="H14" s="95"/>
      <c r="I14" s="95"/>
      <c r="J14" s="95"/>
      <c r="K14" s="96">
        <f t="shared" si="0"/>
        <v>0</v>
      </c>
    </row>
    <row r="15" spans="1:13" s="83" customFormat="1" ht="14.25" customHeight="1" x14ac:dyDescent="0.15">
      <c r="A15" s="93">
        <v>6</v>
      </c>
      <c r="B15" s="223"/>
      <c r="C15" s="224"/>
      <c r="D15" s="94"/>
      <c r="E15" s="95"/>
      <c r="F15" s="95"/>
      <c r="G15" s="95"/>
      <c r="H15" s="95"/>
      <c r="I15" s="95"/>
      <c r="J15" s="95"/>
      <c r="K15" s="96">
        <f t="shared" si="0"/>
        <v>0</v>
      </c>
    </row>
    <row r="16" spans="1:13" s="83" customFormat="1" ht="14.25" customHeight="1" x14ac:dyDescent="0.15">
      <c r="A16" s="93">
        <v>7</v>
      </c>
      <c r="B16" s="223"/>
      <c r="C16" s="224"/>
      <c r="D16" s="94"/>
      <c r="E16" s="95"/>
      <c r="F16" s="95"/>
      <c r="G16" s="95"/>
      <c r="H16" s="95"/>
      <c r="I16" s="95"/>
      <c r="J16" s="95"/>
      <c r="K16" s="96">
        <f t="shared" si="0"/>
        <v>0</v>
      </c>
    </row>
    <row r="17" spans="1:11" s="83" customFormat="1" ht="14.25" customHeight="1" x14ac:dyDescent="0.15">
      <c r="A17" s="93">
        <v>8</v>
      </c>
      <c r="B17" s="223"/>
      <c r="C17" s="224"/>
      <c r="D17" s="94"/>
      <c r="E17" s="95"/>
      <c r="F17" s="95"/>
      <c r="G17" s="95"/>
      <c r="H17" s="95"/>
      <c r="I17" s="95"/>
      <c r="J17" s="95"/>
      <c r="K17" s="96">
        <f t="shared" si="0"/>
        <v>0</v>
      </c>
    </row>
    <row r="18" spans="1:11" s="83" customFormat="1" ht="14.25" customHeight="1" x14ac:dyDescent="0.15">
      <c r="A18" s="93">
        <v>9</v>
      </c>
      <c r="B18" s="223"/>
      <c r="C18" s="224"/>
      <c r="D18" s="94"/>
      <c r="E18" s="95"/>
      <c r="F18" s="95"/>
      <c r="G18" s="95"/>
      <c r="H18" s="95"/>
      <c r="I18" s="95"/>
      <c r="J18" s="95"/>
      <c r="K18" s="96">
        <f t="shared" si="0"/>
        <v>0</v>
      </c>
    </row>
    <row r="19" spans="1:11" s="83" customFormat="1" ht="14.25" customHeight="1" x14ac:dyDescent="0.15">
      <c r="A19" s="93">
        <v>10</v>
      </c>
      <c r="B19" s="223"/>
      <c r="C19" s="224"/>
      <c r="D19" s="94"/>
      <c r="E19" s="95"/>
      <c r="F19" s="95"/>
      <c r="G19" s="95"/>
      <c r="H19" s="95"/>
      <c r="I19" s="95"/>
      <c r="J19" s="95"/>
      <c r="K19" s="96">
        <f t="shared" si="0"/>
        <v>0</v>
      </c>
    </row>
    <row r="20" spans="1:11" s="83" customFormat="1" ht="14.25" customHeight="1" x14ac:dyDescent="0.15">
      <c r="A20" s="93">
        <v>11</v>
      </c>
      <c r="B20" s="223"/>
      <c r="C20" s="224"/>
      <c r="D20" s="94"/>
      <c r="E20" s="95"/>
      <c r="F20" s="95"/>
      <c r="G20" s="95"/>
      <c r="H20" s="95"/>
      <c r="I20" s="95"/>
      <c r="J20" s="95"/>
      <c r="K20" s="96">
        <f t="shared" si="0"/>
        <v>0</v>
      </c>
    </row>
    <row r="21" spans="1:11" s="83" customFormat="1" ht="14.25" customHeight="1" x14ac:dyDescent="0.15">
      <c r="A21" s="93">
        <v>12</v>
      </c>
      <c r="B21" s="223"/>
      <c r="C21" s="224"/>
      <c r="D21" s="94"/>
      <c r="E21" s="95"/>
      <c r="F21" s="95"/>
      <c r="G21" s="95"/>
      <c r="H21" s="95"/>
      <c r="I21" s="95"/>
      <c r="J21" s="95"/>
      <c r="K21" s="96">
        <f t="shared" si="0"/>
        <v>0</v>
      </c>
    </row>
    <row r="22" spans="1:11" s="83" customFormat="1" ht="14.25" customHeight="1" x14ac:dyDescent="0.15">
      <c r="A22" s="93">
        <v>13</v>
      </c>
      <c r="B22" s="223"/>
      <c r="C22" s="224"/>
      <c r="D22" s="94"/>
      <c r="E22" s="95"/>
      <c r="F22" s="95"/>
      <c r="G22" s="95"/>
      <c r="H22" s="95"/>
      <c r="I22" s="95"/>
      <c r="J22" s="95"/>
      <c r="K22" s="96">
        <f t="shared" si="0"/>
        <v>0</v>
      </c>
    </row>
    <row r="23" spans="1:11" s="83" customFormat="1" ht="14.25" customHeight="1" x14ac:dyDescent="0.15">
      <c r="A23" s="93">
        <v>14</v>
      </c>
      <c r="B23" s="223"/>
      <c r="C23" s="224"/>
      <c r="D23" s="94"/>
      <c r="E23" s="95"/>
      <c r="F23" s="95"/>
      <c r="G23" s="95"/>
      <c r="H23" s="95"/>
      <c r="I23" s="95"/>
      <c r="J23" s="95"/>
      <c r="K23" s="96">
        <f t="shared" si="0"/>
        <v>0</v>
      </c>
    </row>
    <row r="24" spans="1:11" s="83" customFormat="1" ht="14.25" customHeight="1" x14ac:dyDescent="0.15">
      <c r="A24" s="93">
        <v>15</v>
      </c>
      <c r="B24" s="223"/>
      <c r="C24" s="224"/>
      <c r="D24" s="94"/>
      <c r="E24" s="95"/>
      <c r="F24" s="95"/>
      <c r="G24" s="95"/>
      <c r="H24" s="95"/>
      <c r="I24" s="95"/>
      <c r="J24" s="95"/>
      <c r="K24" s="96">
        <f t="shared" si="0"/>
        <v>0</v>
      </c>
    </row>
    <row r="25" spans="1:11" s="83" customFormat="1" ht="14.25" customHeight="1" x14ac:dyDescent="0.15">
      <c r="A25" s="93">
        <v>16</v>
      </c>
      <c r="B25" s="223"/>
      <c r="C25" s="224"/>
      <c r="D25" s="94"/>
      <c r="E25" s="95"/>
      <c r="F25" s="95"/>
      <c r="G25" s="95"/>
      <c r="H25" s="95"/>
      <c r="I25" s="95"/>
      <c r="J25" s="95"/>
      <c r="K25" s="96">
        <f t="shared" si="0"/>
        <v>0</v>
      </c>
    </row>
    <row r="26" spans="1:11" s="83" customFormat="1" ht="14.25" customHeight="1" x14ac:dyDescent="0.15">
      <c r="A26" s="93">
        <v>17</v>
      </c>
      <c r="B26" s="223"/>
      <c r="C26" s="224"/>
      <c r="D26" s="94"/>
      <c r="E26" s="95"/>
      <c r="F26" s="95"/>
      <c r="G26" s="95"/>
      <c r="H26" s="95"/>
      <c r="I26" s="95"/>
      <c r="J26" s="95"/>
      <c r="K26" s="96">
        <f t="shared" si="0"/>
        <v>0</v>
      </c>
    </row>
    <row r="27" spans="1:11" s="83" customFormat="1" ht="14.25" customHeight="1" x14ac:dyDescent="0.15">
      <c r="A27" s="93">
        <v>18</v>
      </c>
      <c r="B27" s="223"/>
      <c r="C27" s="224"/>
      <c r="D27" s="94"/>
      <c r="E27" s="95"/>
      <c r="F27" s="95"/>
      <c r="G27" s="95"/>
      <c r="H27" s="95"/>
      <c r="I27" s="95"/>
      <c r="J27" s="95"/>
      <c r="K27" s="96">
        <f t="shared" si="0"/>
        <v>0</v>
      </c>
    </row>
    <row r="28" spans="1:11" s="83" customFormat="1" ht="14.25" customHeight="1" x14ac:dyDescent="0.15">
      <c r="A28" s="93">
        <v>19</v>
      </c>
      <c r="B28" s="223"/>
      <c r="C28" s="224"/>
      <c r="D28" s="94"/>
      <c r="E28" s="95"/>
      <c r="F28" s="95"/>
      <c r="G28" s="95"/>
      <c r="H28" s="95"/>
      <c r="I28" s="95"/>
      <c r="J28" s="95"/>
      <c r="K28" s="96">
        <f t="shared" si="0"/>
        <v>0</v>
      </c>
    </row>
    <row r="29" spans="1:11" s="83" customFormat="1" ht="14.25" customHeight="1" x14ac:dyDescent="0.15">
      <c r="A29" s="93">
        <v>20</v>
      </c>
      <c r="B29" s="223"/>
      <c r="C29" s="224"/>
      <c r="D29" s="94"/>
      <c r="E29" s="95"/>
      <c r="F29" s="95"/>
      <c r="G29" s="95"/>
      <c r="H29" s="95"/>
      <c r="I29" s="95"/>
      <c r="J29" s="95"/>
      <c r="K29" s="96">
        <f t="shared" si="0"/>
        <v>0</v>
      </c>
    </row>
    <row r="30" spans="1:11" s="83" customFormat="1" ht="14.25" customHeight="1" x14ac:dyDescent="0.15">
      <c r="A30" s="93">
        <v>21</v>
      </c>
      <c r="B30" s="223"/>
      <c r="C30" s="224"/>
      <c r="D30" s="94"/>
      <c r="E30" s="95"/>
      <c r="F30" s="95"/>
      <c r="G30" s="95"/>
      <c r="H30" s="95"/>
      <c r="I30" s="95"/>
      <c r="J30" s="95"/>
      <c r="K30" s="96">
        <f t="shared" si="0"/>
        <v>0</v>
      </c>
    </row>
    <row r="31" spans="1:11" s="83" customFormat="1" ht="14.25" customHeight="1" x14ac:dyDescent="0.15">
      <c r="A31" s="93">
        <v>22</v>
      </c>
      <c r="B31" s="223"/>
      <c r="C31" s="224"/>
      <c r="D31" s="94"/>
      <c r="E31" s="95"/>
      <c r="F31" s="95"/>
      <c r="G31" s="95"/>
      <c r="H31" s="95"/>
      <c r="I31" s="95"/>
      <c r="J31" s="95"/>
      <c r="K31" s="96">
        <f t="shared" si="0"/>
        <v>0</v>
      </c>
    </row>
    <row r="32" spans="1:11" s="83" customFormat="1" ht="14.25" customHeight="1" x14ac:dyDescent="0.15">
      <c r="A32" s="93">
        <v>23</v>
      </c>
      <c r="B32" s="223"/>
      <c r="C32" s="224"/>
      <c r="D32" s="94"/>
      <c r="E32" s="95"/>
      <c r="F32" s="95"/>
      <c r="G32" s="95"/>
      <c r="H32" s="95"/>
      <c r="I32" s="95"/>
      <c r="J32" s="95"/>
      <c r="K32" s="96">
        <f t="shared" si="0"/>
        <v>0</v>
      </c>
    </row>
    <row r="33" spans="1:11" s="83" customFormat="1" ht="14.25" customHeight="1" x14ac:dyDescent="0.15">
      <c r="A33" s="93">
        <v>24</v>
      </c>
      <c r="B33" s="223"/>
      <c r="C33" s="224"/>
      <c r="D33" s="94"/>
      <c r="E33" s="95"/>
      <c r="F33" s="95"/>
      <c r="G33" s="95"/>
      <c r="H33" s="95"/>
      <c r="I33" s="95"/>
      <c r="J33" s="95"/>
      <c r="K33" s="96">
        <f t="shared" si="0"/>
        <v>0</v>
      </c>
    </row>
    <row r="34" spans="1:11" s="83" customFormat="1" ht="14.25" customHeight="1" x14ac:dyDescent="0.15">
      <c r="A34" s="93">
        <v>25</v>
      </c>
      <c r="B34" s="223"/>
      <c r="C34" s="224"/>
      <c r="D34" s="94"/>
      <c r="E34" s="95"/>
      <c r="F34" s="95"/>
      <c r="G34" s="95"/>
      <c r="H34" s="95"/>
      <c r="I34" s="95"/>
      <c r="J34" s="95"/>
      <c r="K34" s="96">
        <f t="shared" si="0"/>
        <v>0</v>
      </c>
    </row>
    <row r="35" spans="1:11" s="83" customFormat="1" ht="18" customHeight="1" x14ac:dyDescent="0.15">
      <c r="A35" s="227" t="s">
        <v>58</v>
      </c>
      <c r="B35" s="227"/>
      <c r="C35" s="227"/>
      <c r="D35" s="228"/>
      <c r="E35" s="97">
        <f t="shared" ref="E35:J35" si="1">SUM(E10:E34)</f>
        <v>0</v>
      </c>
      <c r="F35" s="97">
        <f t="shared" si="1"/>
        <v>0</v>
      </c>
      <c r="G35" s="97">
        <f t="shared" si="1"/>
        <v>0</v>
      </c>
      <c r="H35" s="97">
        <f t="shared" si="1"/>
        <v>0</v>
      </c>
      <c r="I35" s="97">
        <f t="shared" si="1"/>
        <v>0</v>
      </c>
      <c r="J35" s="97">
        <f t="shared" si="1"/>
        <v>0</v>
      </c>
      <c r="K35" s="96">
        <f>SUM(E35:J35)</f>
        <v>0</v>
      </c>
    </row>
    <row r="36" spans="1:11" s="100" customFormat="1" ht="17.100000000000001" customHeight="1" x14ac:dyDescent="0.15">
      <c r="A36" s="98"/>
      <c r="B36" s="98"/>
      <c r="C36" s="98"/>
      <c r="D36" s="98"/>
      <c r="E36" s="98"/>
      <c r="F36" s="98"/>
      <c r="G36" s="98"/>
      <c r="H36" s="98"/>
      <c r="I36" s="98"/>
      <c r="J36" s="98"/>
      <c r="K36" s="99" t="s">
        <v>51</v>
      </c>
    </row>
  </sheetData>
  <sheetProtection password="9113" sheet="1" objects="1" scenarios="1" selectLockedCells="1"/>
  <mergeCells count="35">
    <mergeCell ref="C3:K3"/>
    <mergeCell ref="C2:K2"/>
    <mergeCell ref="B20:C20"/>
    <mergeCell ref="B18:C18"/>
    <mergeCell ref="B19:C19"/>
    <mergeCell ref="A7:K7"/>
    <mergeCell ref="B10:C10"/>
    <mergeCell ref="B11:C11"/>
    <mergeCell ref="B12:C12"/>
    <mergeCell ref="E8:K8"/>
    <mergeCell ref="B29:C29"/>
    <mergeCell ref="B30:C30"/>
    <mergeCell ref="A35:D35"/>
    <mergeCell ref="A8:A9"/>
    <mergeCell ref="B33:C33"/>
    <mergeCell ref="B34:C34"/>
    <mergeCell ref="B13:C13"/>
    <mergeCell ref="B14:C14"/>
    <mergeCell ref="B8:C9"/>
    <mergeCell ref="C1:K1"/>
    <mergeCell ref="B31:C31"/>
    <mergeCell ref="B32:C32"/>
    <mergeCell ref="D8:D9"/>
    <mergeCell ref="B27:C27"/>
    <mergeCell ref="B28:C28"/>
    <mergeCell ref="B21:C21"/>
    <mergeCell ref="B22:C22"/>
    <mergeCell ref="B23:C23"/>
    <mergeCell ref="B24:C24"/>
    <mergeCell ref="B25:C25"/>
    <mergeCell ref="B26:C26"/>
    <mergeCell ref="B17:C17"/>
    <mergeCell ref="B15:C15"/>
    <mergeCell ref="B16:C16"/>
    <mergeCell ref="C4:K4"/>
  </mergeCells>
  <dataValidations count="1">
    <dataValidation type="decimal" allowBlank="1" showInputMessage="1" showErrorMessage="1" error="សូម​សរសេរ​ចំនួន​ដែល​ត្រឹមត្រូវ ។" sqref="E10:J34">
      <formula1>-999999.99</formula1>
      <formula2>999999.99</formula2>
    </dataValidation>
  </dataValidations>
  <printOptions horizontalCentered="1" verticalCentered="1"/>
  <pageMargins left="0.4" right="0.4"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2" t="s">
        <v>0</v>
      </c>
    </row>
    <row r="3" spans="1:1" x14ac:dyDescent="0.2">
      <c r="A3" s="1" t="s">
        <v>1</v>
      </c>
    </row>
    <row r="4" spans="1:1" x14ac:dyDescent="0.2">
      <c r="A4" s="1" t="s">
        <v>2</v>
      </c>
    </row>
    <row r="5" spans="1:1" x14ac:dyDescent="0.2">
      <c r="A5" s="1" t="s">
        <v>3</v>
      </c>
    </row>
    <row r="6" spans="1:1" x14ac:dyDescent="0.2">
      <c r="A6" s="1" t="s">
        <v>4</v>
      </c>
    </row>
    <row r="7" spans="1:1" x14ac:dyDescent="0.2">
      <c r="A7" s="1" t="s">
        <v>5</v>
      </c>
    </row>
    <row r="8" spans="1:1" x14ac:dyDescent="0.2">
      <c r="A8" s="1" t="s">
        <v>6</v>
      </c>
    </row>
    <row r="9" spans="1:1" x14ac:dyDescent="0.2">
      <c r="A9" s="1" t="s">
        <v>7</v>
      </c>
    </row>
    <row r="10" spans="1:1" x14ac:dyDescent="0.2">
      <c r="A10" s="1" t="s">
        <v>8</v>
      </c>
    </row>
    <row r="11" spans="1:1" x14ac:dyDescent="0.2">
      <c r="A11" s="1" t="s">
        <v>9</v>
      </c>
    </row>
    <row r="12" spans="1:1" x14ac:dyDescent="0.2">
      <c r="A12" s="1" t="s">
        <v>10</v>
      </c>
    </row>
    <row r="13" spans="1:1" x14ac:dyDescent="0.2">
      <c r="A13" s="1" t="s">
        <v>11</v>
      </c>
    </row>
    <row r="14" spans="1:1" x14ac:dyDescent="0.2">
      <c r="A14" s="1" t="s">
        <v>12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1"/>
  <sheetViews>
    <sheetView showGridLines="0" showZeros="0" zoomScaleNormal="100" zoomScalePageLayoutView="125" workbookViewId="0">
      <selection activeCell="A3" sqref="A3"/>
    </sheetView>
  </sheetViews>
  <sheetFormatPr defaultColWidth="8.85546875" defaultRowHeight="16.5" x14ac:dyDescent="0.35"/>
  <cols>
    <col min="1" max="1" width="10.140625" style="81" customWidth="1"/>
    <col min="2" max="3" width="18.85546875" style="81" customWidth="1"/>
    <col min="4" max="4" width="28.28515625" style="81" customWidth="1"/>
    <col min="5" max="6" width="8.7109375" style="81" customWidth="1"/>
    <col min="7" max="7" width="9.85546875" style="81" customWidth="1"/>
    <col min="8" max="16384" width="8.85546875" style="81"/>
  </cols>
  <sheetData>
    <row r="1" spans="1:7" ht="15.75" customHeight="1" x14ac:dyDescent="0.35">
      <c r="A1" s="101" t="s">
        <v>68</v>
      </c>
      <c r="B1" s="102"/>
      <c r="C1" s="103">
        <f>'Reimbursement Request'!S4</f>
        <v>0</v>
      </c>
      <c r="D1" s="240"/>
      <c r="E1" s="241"/>
      <c r="F1" s="3"/>
      <c r="G1" s="3"/>
    </row>
    <row r="2" spans="1:7" ht="24.75" customHeight="1" x14ac:dyDescent="0.35">
      <c r="A2" s="48" t="s">
        <v>28</v>
      </c>
      <c r="B2" s="104" t="s">
        <v>29</v>
      </c>
      <c r="C2" s="104" t="s">
        <v>30</v>
      </c>
      <c r="D2" s="105" t="s">
        <v>21</v>
      </c>
      <c r="E2" s="49" t="s">
        <v>59</v>
      </c>
      <c r="F2" s="49" t="s">
        <v>60</v>
      </c>
      <c r="G2" s="106" t="s">
        <v>33</v>
      </c>
    </row>
    <row r="3" spans="1:7" ht="14.25" customHeight="1" x14ac:dyDescent="0.35">
      <c r="A3" s="50"/>
      <c r="B3" s="248"/>
      <c r="C3" s="248"/>
      <c r="D3" s="107"/>
      <c r="E3" s="51">
        <f>IF(ISNUMBER(C3-B3),C3-B3,0)</f>
        <v>0</v>
      </c>
      <c r="F3" s="52"/>
      <c r="G3" s="112">
        <f>ROUND(E3*$C$1+F3,2)</f>
        <v>0</v>
      </c>
    </row>
    <row r="4" spans="1:7" ht="14.25" customHeight="1" x14ac:dyDescent="0.35">
      <c r="A4" s="50"/>
      <c r="B4" s="248"/>
      <c r="C4" s="248"/>
      <c r="D4" s="107"/>
      <c r="E4" s="51">
        <f t="shared" ref="E4:E50" si="0">IF(ISNUMBER(C4-B4),C4-B4,0)</f>
        <v>0</v>
      </c>
      <c r="F4" s="52"/>
      <c r="G4" s="112">
        <f t="shared" ref="G4:G50" si="1">ROUND(E4*$C$1+F4,2)</f>
        <v>0</v>
      </c>
    </row>
    <row r="5" spans="1:7" ht="14.25" customHeight="1" x14ac:dyDescent="0.35">
      <c r="A5" s="50"/>
      <c r="B5" s="248"/>
      <c r="C5" s="248"/>
      <c r="D5" s="107"/>
      <c r="E5" s="51">
        <f t="shared" si="0"/>
        <v>0</v>
      </c>
      <c r="F5" s="52"/>
      <c r="G5" s="112">
        <f t="shared" si="1"/>
        <v>0</v>
      </c>
    </row>
    <row r="6" spans="1:7" ht="14.25" customHeight="1" x14ac:dyDescent="0.35">
      <c r="A6" s="50"/>
      <c r="B6" s="248"/>
      <c r="C6" s="248"/>
      <c r="D6" s="107"/>
      <c r="E6" s="51">
        <f t="shared" si="0"/>
        <v>0</v>
      </c>
      <c r="F6" s="52"/>
      <c r="G6" s="112">
        <f t="shared" si="1"/>
        <v>0</v>
      </c>
    </row>
    <row r="7" spans="1:7" ht="14.25" customHeight="1" x14ac:dyDescent="0.35">
      <c r="A7" s="50"/>
      <c r="B7" s="248"/>
      <c r="C7" s="248"/>
      <c r="D7" s="107"/>
      <c r="E7" s="51">
        <f t="shared" si="0"/>
        <v>0</v>
      </c>
      <c r="F7" s="52"/>
      <c r="G7" s="112">
        <f t="shared" si="1"/>
        <v>0</v>
      </c>
    </row>
    <row r="8" spans="1:7" ht="14.25" customHeight="1" x14ac:dyDescent="0.35">
      <c r="A8" s="50"/>
      <c r="B8" s="248"/>
      <c r="C8" s="248"/>
      <c r="D8" s="107"/>
      <c r="E8" s="51">
        <f t="shared" si="0"/>
        <v>0</v>
      </c>
      <c r="F8" s="52"/>
      <c r="G8" s="112">
        <f t="shared" si="1"/>
        <v>0</v>
      </c>
    </row>
    <row r="9" spans="1:7" ht="14.25" customHeight="1" x14ac:dyDescent="0.35">
      <c r="A9" s="50"/>
      <c r="B9" s="248"/>
      <c r="C9" s="248"/>
      <c r="D9" s="107"/>
      <c r="E9" s="51">
        <f t="shared" si="0"/>
        <v>0</v>
      </c>
      <c r="F9" s="52"/>
      <c r="G9" s="112">
        <f t="shared" si="1"/>
        <v>0</v>
      </c>
    </row>
    <row r="10" spans="1:7" ht="14.25" customHeight="1" x14ac:dyDescent="0.35">
      <c r="A10" s="50"/>
      <c r="B10" s="248"/>
      <c r="C10" s="248"/>
      <c r="D10" s="107"/>
      <c r="E10" s="51">
        <f t="shared" si="0"/>
        <v>0</v>
      </c>
      <c r="F10" s="52"/>
      <c r="G10" s="112">
        <f t="shared" si="1"/>
        <v>0</v>
      </c>
    </row>
    <row r="11" spans="1:7" ht="14.25" customHeight="1" x14ac:dyDescent="0.35">
      <c r="A11" s="50"/>
      <c r="B11" s="248"/>
      <c r="C11" s="248"/>
      <c r="D11" s="107"/>
      <c r="E11" s="51">
        <f t="shared" si="0"/>
        <v>0</v>
      </c>
      <c r="F11" s="52"/>
      <c r="G11" s="112">
        <f t="shared" si="1"/>
        <v>0</v>
      </c>
    </row>
    <row r="12" spans="1:7" ht="14.25" customHeight="1" x14ac:dyDescent="0.35">
      <c r="A12" s="50"/>
      <c r="B12" s="248"/>
      <c r="C12" s="248"/>
      <c r="D12" s="107"/>
      <c r="E12" s="51">
        <f t="shared" si="0"/>
        <v>0</v>
      </c>
      <c r="F12" s="52"/>
      <c r="G12" s="112">
        <f t="shared" si="1"/>
        <v>0</v>
      </c>
    </row>
    <row r="13" spans="1:7" ht="14.25" customHeight="1" x14ac:dyDescent="0.35">
      <c r="A13" s="50"/>
      <c r="B13" s="248"/>
      <c r="C13" s="248"/>
      <c r="D13" s="107"/>
      <c r="E13" s="51">
        <f t="shared" si="0"/>
        <v>0</v>
      </c>
      <c r="F13" s="52"/>
      <c r="G13" s="112">
        <f t="shared" si="1"/>
        <v>0</v>
      </c>
    </row>
    <row r="14" spans="1:7" ht="14.25" customHeight="1" x14ac:dyDescent="0.35">
      <c r="A14" s="50"/>
      <c r="B14" s="248"/>
      <c r="C14" s="248"/>
      <c r="D14" s="107"/>
      <c r="E14" s="51">
        <f t="shared" si="0"/>
        <v>0</v>
      </c>
      <c r="F14" s="52"/>
      <c r="G14" s="112">
        <f t="shared" si="1"/>
        <v>0</v>
      </c>
    </row>
    <row r="15" spans="1:7" ht="14.25" customHeight="1" x14ac:dyDescent="0.35">
      <c r="A15" s="50"/>
      <c r="B15" s="248"/>
      <c r="C15" s="248"/>
      <c r="D15" s="107"/>
      <c r="E15" s="51">
        <f t="shared" si="0"/>
        <v>0</v>
      </c>
      <c r="F15" s="52"/>
      <c r="G15" s="112">
        <f t="shared" si="1"/>
        <v>0</v>
      </c>
    </row>
    <row r="16" spans="1:7" ht="14.25" customHeight="1" x14ac:dyDescent="0.35">
      <c r="A16" s="50"/>
      <c r="B16" s="248"/>
      <c r="C16" s="248"/>
      <c r="D16" s="107"/>
      <c r="E16" s="51">
        <f t="shared" si="0"/>
        <v>0</v>
      </c>
      <c r="F16" s="52"/>
      <c r="G16" s="112">
        <f t="shared" si="1"/>
        <v>0</v>
      </c>
    </row>
    <row r="17" spans="1:7" ht="14.25" customHeight="1" x14ac:dyDescent="0.35">
      <c r="A17" s="50"/>
      <c r="B17" s="248"/>
      <c r="C17" s="248"/>
      <c r="D17" s="107"/>
      <c r="E17" s="51">
        <f t="shared" si="0"/>
        <v>0</v>
      </c>
      <c r="F17" s="52"/>
      <c r="G17" s="112">
        <f t="shared" si="1"/>
        <v>0</v>
      </c>
    </row>
    <row r="18" spans="1:7" ht="14.25" customHeight="1" x14ac:dyDescent="0.35">
      <c r="A18" s="50"/>
      <c r="B18" s="248"/>
      <c r="C18" s="248"/>
      <c r="D18" s="107"/>
      <c r="E18" s="51">
        <f t="shared" si="0"/>
        <v>0</v>
      </c>
      <c r="F18" s="52"/>
      <c r="G18" s="112">
        <f t="shared" si="1"/>
        <v>0</v>
      </c>
    </row>
    <row r="19" spans="1:7" ht="14.25" customHeight="1" x14ac:dyDescent="0.35">
      <c r="A19" s="50"/>
      <c r="B19" s="248"/>
      <c r="C19" s="248"/>
      <c r="D19" s="107"/>
      <c r="E19" s="51">
        <f t="shared" si="0"/>
        <v>0</v>
      </c>
      <c r="F19" s="52"/>
      <c r="G19" s="112">
        <f t="shared" si="1"/>
        <v>0</v>
      </c>
    </row>
    <row r="20" spans="1:7" ht="14.25" customHeight="1" x14ac:dyDescent="0.35">
      <c r="A20" s="50"/>
      <c r="B20" s="248"/>
      <c r="C20" s="248"/>
      <c r="D20" s="107"/>
      <c r="E20" s="51">
        <f t="shared" si="0"/>
        <v>0</v>
      </c>
      <c r="F20" s="52"/>
      <c r="G20" s="112">
        <f t="shared" si="1"/>
        <v>0</v>
      </c>
    </row>
    <row r="21" spans="1:7" ht="14.25" customHeight="1" x14ac:dyDescent="0.35">
      <c r="A21" s="50"/>
      <c r="B21" s="248"/>
      <c r="C21" s="248"/>
      <c r="D21" s="107"/>
      <c r="E21" s="51">
        <f t="shared" si="0"/>
        <v>0</v>
      </c>
      <c r="F21" s="52"/>
      <c r="G21" s="112">
        <f t="shared" si="1"/>
        <v>0</v>
      </c>
    </row>
    <row r="22" spans="1:7" ht="14.25" customHeight="1" x14ac:dyDescent="0.35">
      <c r="A22" s="50"/>
      <c r="B22" s="248"/>
      <c r="C22" s="248"/>
      <c r="D22" s="107"/>
      <c r="E22" s="51">
        <f t="shared" si="0"/>
        <v>0</v>
      </c>
      <c r="F22" s="52"/>
      <c r="G22" s="112">
        <f t="shared" si="1"/>
        <v>0</v>
      </c>
    </row>
    <row r="23" spans="1:7" ht="14.25" customHeight="1" x14ac:dyDescent="0.35">
      <c r="A23" s="50"/>
      <c r="B23" s="248"/>
      <c r="C23" s="248"/>
      <c r="D23" s="107"/>
      <c r="E23" s="51">
        <f t="shared" si="0"/>
        <v>0</v>
      </c>
      <c r="F23" s="52"/>
      <c r="G23" s="112">
        <f t="shared" si="1"/>
        <v>0</v>
      </c>
    </row>
    <row r="24" spans="1:7" ht="14.25" customHeight="1" x14ac:dyDescent="0.35">
      <c r="A24" s="50"/>
      <c r="B24" s="248"/>
      <c r="C24" s="248"/>
      <c r="D24" s="107"/>
      <c r="E24" s="51">
        <f t="shared" si="0"/>
        <v>0</v>
      </c>
      <c r="F24" s="52"/>
      <c r="G24" s="112">
        <f t="shared" si="1"/>
        <v>0</v>
      </c>
    </row>
    <row r="25" spans="1:7" ht="14.25" customHeight="1" x14ac:dyDescent="0.35">
      <c r="A25" s="50"/>
      <c r="B25" s="248"/>
      <c r="C25" s="248"/>
      <c r="D25" s="107"/>
      <c r="E25" s="51">
        <f t="shared" si="0"/>
        <v>0</v>
      </c>
      <c r="F25" s="52"/>
      <c r="G25" s="112">
        <f t="shared" si="1"/>
        <v>0</v>
      </c>
    </row>
    <row r="26" spans="1:7" ht="14.25" customHeight="1" x14ac:dyDescent="0.35">
      <c r="A26" s="50"/>
      <c r="B26" s="248"/>
      <c r="C26" s="248"/>
      <c r="D26" s="107"/>
      <c r="E26" s="51">
        <f t="shared" si="0"/>
        <v>0</v>
      </c>
      <c r="F26" s="52"/>
      <c r="G26" s="112">
        <f t="shared" si="1"/>
        <v>0</v>
      </c>
    </row>
    <row r="27" spans="1:7" ht="14.25" customHeight="1" x14ac:dyDescent="0.35">
      <c r="A27" s="50"/>
      <c r="B27" s="248"/>
      <c r="C27" s="248"/>
      <c r="D27" s="107"/>
      <c r="E27" s="51">
        <f t="shared" si="0"/>
        <v>0</v>
      </c>
      <c r="F27" s="52"/>
      <c r="G27" s="112">
        <f t="shared" si="1"/>
        <v>0</v>
      </c>
    </row>
    <row r="28" spans="1:7" ht="14.25" customHeight="1" x14ac:dyDescent="0.35">
      <c r="A28" s="50"/>
      <c r="B28" s="248"/>
      <c r="C28" s="248"/>
      <c r="D28" s="107"/>
      <c r="E28" s="51">
        <f t="shared" si="0"/>
        <v>0</v>
      </c>
      <c r="F28" s="52"/>
      <c r="G28" s="112">
        <f t="shared" si="1"/>
        <v>0</v>
      </c>
    </row>
    <row r="29" spans="1:7" ht="14.25" customHeight="1" x14ac:dyDescent="0.35">
      <c r="A29" s="50"/>
      <c r="B29" s="248"/>
      <c r="C29" s="248"/>
      <c r="D29" s="107"/>
      <c r="E29" s="51">
        <f t="shared" si="0"/>
        <v>0</v>
      </c>
      <c r="F29" s="52"/>
      <c r="G29" s="112">
        <f t="shared" si="1"/>
        <v>0</v>
      </c>
    </row>
    <row r="30" spans="1:7" ht="14.25" customHeight="1" x14ac:dyDescent="0.35">
      <c r="A30" s="50"/>
      <c r="B30" s="248"/>
      <c r="C30" s="248"/>
      <c r="D30" s="107"/>
      <c r="E30" s="51">
        <f t="shared" si="0"/>
        <v>0</v>
      </c>
      <c r="F30" s="52"/>
      <c r="G30" s="112">
        <f t="shared" si="1"/>
        <v>0</v>
      </c>
    </row>
    <row r="31" spans="1:7" ht="14.25" customHeight="1" x14ac:dyDescent="0.35">
      <c r="A31" s="50"/>
      <c r="B31" s="248"/>
      <c r="C31" s="248"/>
      <c r="D31" s="107"/>
      <c r="E31" s="51">
        <f t="shared" si="0"/>
        <v>0</v>
      </c>
      <c r="F31" s="52"/>
      <c r="G31" s="112">
        <f>ROUND(E31*$C$1+F31,2)</f>
        <v>0</v>
      </c>
    </row>
    <row r="32" spans="1:7" ht="14.25" customHeight="1" x14ac:dyDescent="0.35">
      <c r="A32" s="50"/>
      <c r="B32" s="248"/>
      <c r="C32" s="248"/>
      <c r="D32" s="107"/>
      <c r="E32" s="51">
        <f t="shared" si="0"/>
        <v>0</v>
      </c>
      <c r="F32" s="52"/>
      <c r="G32" s="112">
        <f t="shared" si="1"/>
        <v>0</v>
      </c>
    </row>
    <row r="33" spans="1:7" ht="14.25" customHeight="1" x14ac:dyDescent="0.35">
      <c r="A33" s="50"/>
      <c r="B33" s="248"/>
      <c r="C33" s="248"/>
      <c r="D33" s="107"/>
      <c r="E33" s="51">
        <f t="shared" si="0"/>
        <v>0</v>
      </c>
      <c r="F33" s="52"/>
      <c r="G33" s="112">
        <f t="shared" si="1"/>
        <v>0</v>
      </c>
    </row>
    <row r="34" spans="1:7" ht="14.25" customHeight="1" x14ac:dyDescent="0.35">
      <c r="A34" s="50"/>
      <c r="B34" s="248"/>
      <c r="C34" s="248"/>
      <c r="D34" s="107"/>
      <c r="E34" s="51">
        <f t="shared" si="0"/>
        <v>0</v>
      </c>
      <c r="F34" s="52"/>
      <c r="G34" s="112">
        <f t="shared" si="1"/>
        <v>0</v>
      </c>
    </row>
    <row r="35" spans="1:7" ht="14.25" customHeight="1" x14ac:dyDescent="0.35">
      <c r="A35" s="50"/>
      <c r="B35" s="248"/>
      <c r="C35" s="248"/>
      <c r="D35" s="107"/>
      <c r="E35" s="51">
        <f t="shared" si="0"/>
        <v>0</v>
      </c>
      <c r="F35" s="52"/>
      <c r="G35" s="112">
        <f t="shared" si="1"/>
        <v>0</v>
      </c>
    </row>
    <row r="36" spans="1:7" ht="14.25" customHeight="1" x14ac:dyDescent="0.35">
      <c r="A36" s="50"/>
      <c r="B36" s="248"/>
      <c r="C36" s="248"/>
      <c r="D36" s="107"/>
      <c r="E36" s="51">
        <f t="shared" si="0"/>
        <v>0</v>
      </c>
      <c r="F36" s="52"/>
      <c r="G36" s="112">
        <f t="shared" si="1"/>
        <v>0</v>
      </c>
    </row>
    <row r="37" spans="1:7" ht="14.25" customHeight="1" x14ac:dyDescent="0.35">
      <c r="A37" s="50"/>
      <c r="B37" s="248"/>
      <c r="C37" s="248"/>
      <c r="D37" s="107"/>
      <c r="E37" s="51">
        <f t="shared" si="0"/>
        <v>0</v>
      </c>
      <c r="F37" s="52"/>
      <c r="G37" s="112">
        <f t="shared" si="1"/>
        <v>0</v>
      </c>
    </row>
    <row r="38" spans="1:7" ht="14.25" customHeight="1" x14ac:dyDescent="0.35">
      <c r="A38" s="50"/>
      <c r="B38" s="248"/>
      <c r="C38" s="248"/>
      <c r="D38" s="107"/>
      <c r="E38" s="51">
        <f t="shared" si="0"/>
        <v>0</v>
      </c>
      <c r="F38" s="52"/>
      <c r="G38" s="112">
        <f t="shared" si="1"/>
        <v>0</v>
      </c>
    </row>
    <row r="39" spans="1:7" ht="14.25" customHeight="1" x14ac:dyDescent="0.35">
      <c r="A39" s="50"/>
      <c r="B39" s="248"/>
      <c r="C39" s="248"/>
      <c r="D39" s="107"/>
      <c r="E39" s="51">
        <f t="shared" si="0"/>
        <v>0</v>
      </c>
      <c r="F39" s="52"/>
      <c r="G39" s="112">
        <f t="shared" si="1"/>
        <v>0</v>
      </c>
    </row>
    <row r="40" spans="1:7" ht="14.25" customHeight="1" x14ac:dyDescent="0.35">
      <c r="A40" s="50"/>
      <c r="B40" s="248"/>
      <c r="C40" s="248"/>
      <c r="D40" s="107"/>
      <c r="E40" s="51">
        <f t="shared" si="0"/>
        <v>0</v>
      </c>
      <c r="F40" s="52"/>
      <c r="G40" s="112">
        <f t="shared" si="1"/>
        <v>0</v>
      </c>
    </row>
    <row r="41" spans="1:7" ht="14.25" customHeight="1" x14ac:dyDescent="0.35">
      <c r="A41" s="50"/>
      <c r="B41" s="248"/>
      <c r="C41" s="248"/>
      <c r="D41" s="107"/>
      <c r="E41" s="51">
        <f t="shared" si="0"/>
        <v>0</v>
      </c>
      <c r="F41" s="52"/>
      <c r="G41" s="112">
        <f t="shared" si="1"/>
        <v>0</v>
      </c>
    </row>
    <row r="42" spans="1:7" ht="14.25" customHeight="1" x14ac:dyDescent="0.35">
      <c r="A42" s="50"/>
      <c r="B42" s="248"/>
      <c r="C42" s="248"/>
      <c r="D42" s="107"/>
      <c r="E42" s="51">
        <f t="shared" si="0"/>
        <v>0</v>
      </c>
      <c r="F42" s="52"/>
      <c r="G42" s="112">
        <f t="shared" si="1"/>
        <v>0</v>
      </c>
    </row>
    <row r="43" spans="1:7" ht="14.25" customHeight="1" x14ac:dyDescent="0.35">
      <c r="A43" s="50"/>
      <c r="B43" s="248"/>
      <c r="C43" s="248"/>
      <c r="D43" s="107"/>
      <c r="E43" s="51">
        <f t="shared" si="0"/>
        <v>0</v>
      </c>
      <c r="F43" s="52"/>
      <c r="G43" s="112">
        <f t="shared" si="1"/>
        <v>0</v>
      </c>
    </row>
    <row r="44" spans="1:7" ht="14.25" customHeight="1" x14ac:dyDescent="0.35">
      <c r="A44" s="50"/>
      <c r="B44" s="248"/>
      <c r="C44" s="248"/>
      <c r="D44" s="107"/>
      <c r="E44" s="51">
        <f t="shared" si="0"/>
        <v>0</v>
      </c>
      <c r="F44" s="52"/>
      <c r="G44" s="112">
        <f t="shared" si="1"/>
        <v>0</v>
      </c>
    </row>
    <row r="45" spans="1:7" ht="14.25" customHeight="1" x14ac:dyDescent="0.35">
      <c r="A45" s="50"/>
      <c r="B45" s="248"/>
      <c r="C45" s="248"/>
      <c r="D45" s="107"/>
      <c r="E45" s="51">
        <f t="shared" si="0"/>
        <v>0</v>
      </c>
      <c r="F45" s="52"/>
      <c r="G45" s="112">
        <f>ROUND(E45*$C$1+F45,2)</f>
        <v>0</v>
      </c>
    </row>
    <row r="46" spans="1:7" ht="14.25" customHeight="1" x14ac:dyDescent="0.35">
      <c r="A46" s="50"/>
      <c r="B46" s="248"/>
      <c r="C46" s="248"/>
      <c r="D46" s="107"/>
      <c r="E46" s="51">
        <f t="shared" si="0"/>
        <v>0</v>
      </c>
      <c r="F46" s="52"/>
      <c r="G46" s="112">
        <f>ROUND(E46*$C$1+F46,2)</f>
        <v>0</v>
      </c>
    </row>
    <row r="47" spans="1:7" ht="14.25" customHeight="1" x14ac:dyDescent="0.35">
      <c r="A47" s="50"/>
      <c r="B47" s="248"/>
      <c r="C47" s="248"/>
      <c r="D47" s="107"/>
      <c r="E47" s="51">
        <f t="shared" si="0"/>
        <v>0</v>
      </c>
      <c r="F47" s="52"/>
      <c r="G47" s="112">
        <f t="shared" si="1"/>
        <v>0</v>
      </c>
    </row>
    <row r="48" spans="1:7" ht="14.25" customHeight="1" x14ac:dyDescent="0.35">
      <c r="A48" s="50"/>
      <c r="B48" s="248"/>
      <c r="C48" s="248"/>
      <c r="D48" s="107"/>
      <c r="E48" s="51">
        <f t="shared" si="0"/>
        <v>0</v>
      </c>
      <c r="F48" s="52"/>
      <c r="G48" s="112">
        <f t="shared" si="1"/>
        <v>0</v>
      </c>
    </row>
    <row r="49" spans="1:7" ht="14.25" customHeight="1" x14ac:dyDescent="0.35">
      <c r="A49" s="50"/>
      <c r="B49" s="248"/>
      <c r="C49" s="248"/>
      <c r="D49" s="107"/>
      <c r="E49" s="51">
        <f t="shared" si="0"/>
        <v>0</v>
      </c>
      <c r="F49" s="52"/>
      <c r="G49" s="112">
        <f t="shared" si="1"/>
        <v>0</v>
      </c>
    </row>
    <row r="50" spans="1:7" ht="14.25" customHeight="1" x14ac:dyDescent="0.35">
      <c r="A50" s="50"/>
      <c r="B50" s="248"/>
      <c r="C50" s="248"/>
      <c r="D50" s="107"/>
      <c r="E50" s="51">
        <f t="shared" si="0"/>
        <v>0</v>
      </c>
      <c r="F50" s="52"/>
      <c r="G50" s="112">
        <f t="shared" si="1"/>
        <v>0</v>
      </c>
    </row>
    <row r="51" spans="1:7" ht="14.25" customHeight="1" x14ac:dyDescent="0.35">
      <c r="A51" s="56"/>
      <c r="B51" s="57"/>
      <c r="C51" s="59"/>
      <c r="D51" s="108"/>
      <c r="E51" s="110">
        <f>SUM(E3:E50)</f>
        <v>0</v>
      </c>
      <c r="F51" s="111">
        <f>SUM(F3:F50)</f>
        <v>0</v>
      </c>
      <c r="G51" s="109">
        <f>SUM(G3:G50)</f>
        <v>0</v>
      </c>
    </row>
  </sheetData>
  <sheetProtection password="9113" sheet="1" objects="1" scenarios="1" selectLockedCells="1"/>
  <mergeCells count="1">
    <mergeCell ref="D1:E1"/>
  </mergeCells>
  <conditionalFormatting sqref="B3:E50">
    <cfRule type="expression" dxfId="1" priority="2">
      <formula>$B3-$C3&gt;0</formula>
    </cfRule>
    <cfRule type="expression" dxfId="0" priority="1">
      <formula>ISBLANK($B3)</formula>
    </cfRule>
  </conditionalFormatting>
  <dataValidations count="3">
    <dataValidation type="decimal" allowBlank="1" showInputMessage="1" showErrorMessage="1" errorTitle="តម្លៃ​គ្មាន​សុពលភាព" error="សូម​សរសេរ​ជា​លេខ​ក្បៀស ។  ឧទាហរណ៍ 0.565 សម្រាប់ 56.5 សេន ក្នុង​មួយ​គីឡូម៉ែត" promptTitle="សូម​សរសេរ​ជា​លេខ​ក្បៀស" prompt="( ឧទាហរណ៍ 0.565 )" sqref="D1">
      <formula1>0.14</formula1>
      <formula2>0.999</formula2>
    </dataValidation>
    <dataValidation type="decimal" allowBlank="1" showInputMessage="1" showErrorMessage="1" error="សូម​សរសេរ​ចំនួន​ដែល​ត្រឹមត្រូវ ។" sqref="F3:F50">
      <formula1>-999999.99</formula1>
      <formula2>999999.99</formula2>
    </dataValidation>
    <dataValidation type="decimal" allowBlank="1" showInputMessage="1" showErrorMessage="1" error="សូម​សរសេរ​ចំនួន​ដែល​ត្រឹមត្រូវ ។" sqref="E3:E50">
      <formula1>-9999.99</formula1>
      <formula2>9999.99</formula2>
    </dataValidation>
  </dataValidations>
  <printOptions horizontalCentered="1" verticalCentered="1"/>
  <pageMargins left="0.25" right="0.25"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Form used to request reimbursement for stake teachers and supervisors, students, missionaries, and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pd10048700_khm</SI_x0020_Form_x0020_ID_x0020_Language>
    <SI_x0020_Form_x0020_Category xmlns="4c904527-5c4f-490e-8525-99834ae88a65">Reimbursements and Travel: Stake Teacher Reimbursement</SI_x0020_Form_x0020_Category>
    <SI_x0020_Language xmlns="4c904527-5c4f-490e-8525-99834ae88a65">Cambodian</SI_x0020_Language>
    <Translation xmlns="a94f57bb-c1fd-441c-a184-d18091621161">Nonemployee Reimbursement Request (Outside US and Canada) (Cambodian)</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08F847-6A96-4024-A4F7-84E53C7FF0AE}">
  <ds:schemaRefs>
    <ds:schemaRef ds:uri="http://purl.org/dc/dcmitype/"/>
    <ds:schemaRef ds:uri="http://www.w3.org/XML/1998/namespace"/>
    <ds:schemaRef ds:uri="http://purl.org/dc/elements/1.1/"/>
    <ds:schemaRef ds:uri="http://schemas.microsoft.com/office/2006/documentManagement/types"/>
    <ds:schemaRef ds:uri="a94f57bb-c1fd-441c-a184-d18091621161"/>
    <ds:schemaRef ds:uri="http://purl.org/dc/terms/"/>
    <ds:schemaRef ds:uri="http://schemas.microsoft.com/office/infopath/2007/PartnerControls"/>
    <ds:schemaRef ds:uri="http://schemas.openxmlformats.org/package/2006/metadata/core-properties"/>
    <ds:schemaRef ds:uri="4c904527-5c4f-490e-8525-99834ae88a65"/>
    <ds:schemaRef ds:uri="http://schemas.microsoft.com/office/2006/metadata/properties"/>
  </ds:schemaRefs>
</ds:datastoreItem>
</file>

<file path=customXml/itemProps2.xml><?xml version="1.0" encoding="utf-8"?>
<ds:datastoreItem xmlns:ds="http://schemas.openxmlformats.org/officeDocument/2006/customXml" ds:itemID="{D51B4521-5B5E-40D6-BEA0-E1867891CEA1}">
  <ds:schemaRefs>
    <ds:schemaRef ds:uri="http://schemas.microsoft.com/sharepoint/v3/contenttype/forms"/>
  </ds:schemaRefs>
</ds:datastoreItem>
</file>

<file path=customXml/itemProps3.xml><?xml version="1.0" encoding="utf-8"?>
<ds:datastoreItem xmlns:ds="http://schemas.openxmlformats.org/officeDocument/2006/customXml" ds:itemID="{611935A3-2373-4E83-B518-F8410C3E3E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904527-5c4f-490e-8525-99834ae88a65"/>
    <ds:schemaRef ds:uri="a94f57bb-c1fd-441c-a184-d18091621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Reimbursement Request</vt:lpstr>
      <vt:lpstr>Receipt Detail</vt:lpstr>
      <vt:lpstr>Lookups</vt:lpstr>
      <vt:lpstr>Additional Varied Travel</vt:lpstr>
      <vt:lpstr>'Reimbursement Request'!Print_Area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សំណើ​ការទូទាត់ប្រាក់​សម្រាប់​អ្នក​មិនមែន​ជា​បុគ្គលិក ( ក្រៅ​សហរដ្ឋ និង​ប្រទេស​កាណាដា ).xlsx</dc:title>
  <dc:creator>Fritz Waechtler</dc:creator>
  <cp:lastModifiedBy>Amanda Higgs</cp:lastModifiedBy>
  <cp:lastPrinted>2015-05-08T20:25:30Z</cp:lastPrinted>
  <dcterms:created xsi:type="dcterms:W3CDTF">2004-12-09T00:55:53Z</dcterms:created>
  <dcterms:modified xsi:type="dcterms:W3CDTF">2015-09-10T21:22:51Z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ies>
</file>